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tabRatio="837" firstSheet="18" activeTab="21"/>
  </bookViews>
  <sheets>
    <sheet name="1、部门收支总表" sheetId="1" r:id="rId1"/>
    <sheet name="2、部门收入总表" sheetId="2" r:id="rId2"/>
    <sheet name="3、部门支出总表" sheetId="3" r:id="rId3"/>
    <sheet name="4、财政拨款收支总表" sheetId="4" r:id="rId4"/>
    <sheet name="5、一般公共预算支出表（功能分类）" sheetId="5" r:id="rId5"/>
    <sheet name="6、一般公共预算基本支出表（经济分类）" sheetId="6" r:id="rId6"/>
    <sheet name="7.一般公共预算项目支出表" sheetId="7" r:id="rId7"/>
    <sheet name="8.一般公共预算“三公”经费支出表" sheetId="8" r:id="rId8"/>
    <sheet name="9、政府性基金预算支出表" sheetId="9" r:id="rId9"/>
    <sheet name="10、国有资本经营预算支出表" sheetId="10" r:id="rId10"/>
    <sheet name="11、资产情况表" sheetId="11" r:id="rId11"/>
    <sheet name="12、政府采购预算明细表" sheetId="12" r:id="rId12"/>
    <sheet name="13.政府购买服务预算财政拨款明细表" sheetId="13" r:id="rId13"/>
    <sheet name="14.绩效公开表（1）" sheetId="14" r:id="rId14"/>
    <sheet name="15.绩效公开表（基层组织建设经费）" sheetId="15" r:id="rId15"/>
    <sheet name="15.绩效公开表（基层党建信息化建设经费）" sheetId="16" r:id="rId16"/>
    <sheet name="15.绩效公开表（2021市县乡换届工作经费） " sheetId="17" r:id="rId17"/>
    <sheet name="15.绩效公开表（人才专项） " sheetId="18" r:id="rId18"/>
    <sheet name="15.绩效公开表（专项学习教育经费） " sheetId="19" r:id="rId19"/>
    <sheet name="15.绩效公开表（干部人事档案管理专项经费） " sheetId="20" r:id="rId20"/>
    <sheet name="15.绩效公开表（全市公务员管理专项） " sheetId="21" r:id="rId21"/>
    <sheet name="15.绩效公开表（党性教育基地打造经费） " sheetId="22" r:id="rId22"/>
    <sheet name="15.绩效公开表（村党支部业绩考核经费） " sheetId="23" r:id="rId23"/>
  </sheets>
  <externalReferences>
    <externalReference r:id="rId26"/>
  </externalReferences>
  <definedNames>
    <definedName name="_xlnm.Print_Titles" localSheetId="8">'9、政府性基金预算支出表'!$2:$10</definedName>
    <definedName name="产出指标">#REF!</definedName>
    <definedName name="满意度指标">#REF!</definedName>
    <definedName name="效益指标">#REF!</definedName>
    <definedName name="一般公共预算支出">#REF!</definedName>
    <definedName name="一级指标">#REF!</definedName>
  </definedNames>
  <calcPr fullCalcOnLoad="1"/>
</workbook>
</file>

<file path=xl/sharedStrings.xml><?xml version="1.0" encoding="utf-8"?>
<sst xmlns="http://schemas.openxmlformats.org/spreadsheetml/2006/main" count="1194" uniqueCount="508">
  <si>
    <t>（一）部门收支总表</t>
  </si>
  <si>
    <t>遵义市委组织部2021年部门收支总表</t>
  </si>
  <si>
    <t>单位：万元</t>
  </si>
  <si>
    <t>收入</t>
  </si>
  <si>
    <t>支出</t>
  </si>
  <si>
    <t>备注</t>
  </si>
  <si>
    <t>项目</t>
  </si>
  <si>
    <t>预算数</t>
  </si>
  <si>
    <t>一、一般公共预算财政拨款收入</t>
  </si>
  <si>
    <t>一、一般公共服务支出</t>
  </si>
  <si>
    <t/>
  </si>
  <si>
    <t>二、政府性基金预算财政拨款收入</t>
  </si>
  <si>
    <t>二、社会保障和就业支出</t>
  </si>
  <si>
    <t>三、国有资本经营预算财政拨款收入</t>
  </si>
  <si>
    <t>三、卫生健康支出</t>
  </si>
  <si>
    <t>四、财政专户管理资金收入</t>
  </si>
  <si>
    <t>四、农林水支出</t>
  </si>
  <si>
    <t>五、事业收入</t>
  </si>
  <si>
    <t>五、住房保障支出</t>
  </si>
  <si>
    <t>六、事业单位经营收入</t>
  </si>
  <si>
    <t>七、上级补助收入</t>
  </si>
  <si>
    <t>八、附属单位上缴收入</t>
  </si>
  <si>
    <t>九、其他收入</t>
  </si>
  <si>
    <t>本年收入合计</t>
  </si>
  <si>
    <t>本年支出合计</t>
  </si>
  <si>
    <t>上年结转</t>
  </si>
  <si>
    <t>结转下年</t>
  </si>
  <si>
    <t>收入总计</t>
  </si>
  <si>
    <t>支出总计</t>
  </si>
  <si>
    <t>（二）部门收入总表</t>
  </si>
  <si>
    <t>遵义市委组织部2021年部门收入总表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</si>
  <si>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</si>
  <si>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</si>
  <si>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</si>
  <si>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</si>
  <si>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</si>
  <si>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</si>
  <si>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</si>
  <si>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</si>
  <si>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</si>
  <si>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</si>
  <si>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</si>
  <si>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</si>
  <si>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</si>
  <si>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</si>
  <si>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</si>
  <si>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</si>
  <si>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遵义市委组织部部门</t>
  </si>
  <si>
    <t>（三）部门支出总表</t>
  </si>
  <si>
    <t>遵义市委组织部2021年部门支出总表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</si>
  <si>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</si>
  <si>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</si>
  <si>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</si>
  <si>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</si>
  <si>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</si>
  <si>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</si>
  <si>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</si>
  <si>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其他支出</t>
  </si>
  <si>
    <t>201</t>
  </si>
  <si>
    <t>一般公共服务支出</t>
  </si>
  <si>
    <t xml:space="preserve">  20132</t>
  </si>
  <si>
    <t>组织事务</t>
  </si>
  <si>
    <t>行政运行</t>
  </si>
  <si>
    <t>一般行政管理事务</t>
  </si>
  <si>
    <t>公务员事务</t>
  </si>
  <si>
    <t>事业运行</t>
  </si>
  <si>
    <t>208</t>
  </si>
  <si>
    <t>社会保障和就业支出</t>
  </si>
  <si>
    <t xml:space="preserve">  20805</t>
  </si>
  <si>
    <t>行政事业单位养老支出</t>
  </si>
  <si>
    <t>机关事业单位基本养老保险缴费支出</t>
  </si>
  <si>
    <t>其他社会保障和就业支出</t>
  </si>
  <si>
    <t>210</t>
  </si>
  <si>
    <t>卫生健康支出</t>
  </si>
  <si>
    <t xml:space="preserve">  21011</t>
  </si>
  <si>
    <t>行政事业单位医疗</t>
  </si>
  <si>
    <t>行政单位医疗</t>
  </si>
  <si>
    <t>事业单位医疗</t>
  </si>
  <si>
    <t>公务员医疗补助</t>
  </si>
  <si>
    <t>213</t>
  </si>
  <si>
    <t>农林水支出</t>
  </si>
  <si>
    <t xml:space="preserve">  21301</t>
  </si>
  <si>
    <t>农业农村</t>
  </si>
  <si>
    <t>其他农业农村支出</t>
  </si>
  <si>
    <t xml:space="preserve">  21307</t>
  </si>
  <si>
    <t>农村综合改革</t>
  </si>
  <si>
    <t>对村民委员会和村党支部的补助</t>
  </si>
  <si>
    <t>221</t>
  </si>
  <si>
    <t>住房保障支出</t>
  </si>
  <si>
    <t xml:space="preserve">  22102</t>
  </si>
  <si>
    <t>住房改革支出</t>
  </si>
  <si>
    <t>住房公积金</t>
  </si>
  <si>
    <t>（四）财政拨款收支总表</t>
  </si>
  <si>
    <t>遵义市委组织部2021年财政拨款收支总表</t>
  </si>
  <si>
    <t>一、本年收入</t>
  </si>
  <si>
    <t>一、本年支出</t>
  </si>
  <si>
    <t>（一）一般公共预算财政拨款收入</t>
  </si>
  <si>
    <t>（二）政府性基金预算财政拨款收入</t>
  </si>
  <si>
    <t>（三）国有资本经营预算财政拨款收入</t>
  </si>
  <si>
    <t>二、上年结转</t>
  </si>
  <si>
    <t>（一）一般公共预算拨款</t>
  </si>
  <si>
    <t>（二）政府性基金预算拨款</t>
  </si>
  <si>
    <t>（三）国有资本经营预算拨款</t>
  </si>
  <si>
    <t>二、年终结转结余</t>
  </si>
  <si>
    <t>（五）一般公共预算支出表</t>
  </si>
  <si>
    <t>遵义市委组织部2021年一般公共预算支出表（按功能科目分类）</t>
  </si>
  <si>
    <t>人员经费</t>
  </si>
  <si>
    <t>公用经费</t>
  </si>
  <si>
    <t>（六）一般公共预算基本支出表</t>
  </si>
  <si>
    <t>遵义市委组织部2021年一般公共预算基本支出表（按经济科目分类）</t>
  </si>
  <si>
    <t>政府预算经济分类科目</t>
  </si>
  <si>
    <t>部门预算经济分类科目</t>
  </si>
  <si>
    <t>本年一般公共预算基本支出</t>
  </si>
  <si>
    <t>类</t>
  </si>
  <si>
    <t>款</t>
  </si>
  <si>
    <t>机关工资福利支出</t>
  </si>
  <si>
    <t>301</t>
  </si>
  <si>
    <t>工资福利支出</t>
  </si>
  <si>
    <t>01</t>
  </si>
  <si>
    <t xml:space="preserve"> 工资奖金津补贴</t>
  </si>
  <si>
    <t xml:space="preserve"> 基本工资</t>
  </si>
  <si>
    <t>02</t>
  </si>
  <si>
    <t xml:space="preserve"> 津贴补贴</t>
  </si>
  <si>
    <t>03</t>
  </si>
  <si>
    <t xml:space="preserve"> 奖金</t>
  </si>
  <si>
    <t xml:space="preserve"> 社会保障缴费</t>
  </si>
  <si>
    <t>08</t>
  </si>
  <si>
    <t xml:space="preserve"> 机关事业单位基本养老保险缴费</t>
  </si>
  <si>
    <t>09</t>
  </si>
  <si>
    <t xml:space="preserve"> 职业年金缴费</t>
  </si>
  <si>
    <t>10</t>
  </si>
  <si>
    <t xml:space="preserve"> 城镇职工基本医疗保险缴费</t>
  </si>
  <si>
    <t>11</t>
  </si>
  <si>
    <t xml:space="preserve"> 公务员医疗补助缴费</t>
  </si>
  <si>
    <t>12</t>
  </si>
  <si>
    <t xml:space="preserve"> 其他社会保障缴费</t>
  </si>
  <si>
    <t xml:space="preserve"> 住房公积金</t>
  </si>
  <si>
    <t>13</t>
  </si>
  <si>
    <t xml:space="preserve"> 其他工资福利支出</t>
  </si>
  <si>
    <t>06</t>
  </si>
  <si>
    <t xml:space="preserve"> 伙食补助费</t>
  </si>
  <si>
    <t>14</t>
  </si>
  <si>
    <t xml:space="preserve"> 医疗费</t>
  </si>
  <si>
    <t>99</t>
  </si>
  <si>
    <t>机关商品和服务支出</t>
  </si>
  <si>
    <t>商品和服务支出</t>
  </si>
  <si>
    <t xml:space="preserve"> 办公经费</t>
  </si>
  <si>
    <t xml:space="preserve"> 办公费</t>
  </si>
  <si>
    <t xml:space="preserve"> 印刷费</t>
  </si>
  <si>
    <t>04</t>
  </si>
  <si>
    <t xml:space="preserve"> 邮电费</t>
  </si>
  <si>
    <t>05</t>
  </si>
  <si>
    <t xml:space="preserve"> 差旅费</t>
  </si>
  <si>
    <t xml:space="preserve"> 租赁费</t>
  </si>
  <si>
    <t>07</t>
  </si>
  <si>
    <t xml:space="preserve"> 工会经费</t>
  </si>
  <si>
    <t xml:space="preserve"> 福利费</t>
  </si>
  <si>
    <t xml:space="preserve"> 其他交通费用</t>
  </si>
  <si>
    <t xml:space="preserve"> 会议费</t>
  </si>
  <si>
    <t>15</t>
  </si>
  <si>
    <t xml:space="preserve"> 培训费</t>
  </si>
  <si>
    <t>16</t>
  </si>
  <si>
    <t xml:space="preserve"> 委托业务费</t>
  </si>
  <si>
    <t xml:space="preserve"> 咨询费</t>
  </si>
  <si>
    <t>26</t>
  </si>
  <si>
    <t xml:space="preserve"> 劳务费</t>
  </si>
  <si>
    <t>27</t>
  </si>
  <si>
    <t xml:space="preserve"> 公务接待费</t>
  </si>
  <si>
    <t>17</t>
  </si>
  <si>
    <t xml:space="preserve"> 因公出国（境）费用</t>
  </si>
  <si>
    <t xml:space="preserve"> 公务用车运行维护费</t>
  </si>
  <si>
    <t>31</t>
  </si>
  <si>
    <t xml:space="preserve"> 维修(护)费</t>
  </si>
  <si>
    <t xml:space="preserve"> 其他商品和服务支出</t>
  </si>
  <si>
    <t>机关资本性支出（一）</t>
  </si>
  <si>
    <t xml:space="preserve">资本性支出  </t>
  </si>
  <si>
    <t xml:space="preserve"> 房屋建筑物购建</t>
  </si>
  <si>
    <t xml:space="preserve"> 基础设施建设</t>
  </si>
  <si>
    <t xml:space="preserve"> 公务用车购置</t>
  </si>
  <si>
    <t xml:space="preserve"> 土地征迁补偿和安置支出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</si>
  <si>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</si>
  <si>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</si>
  <si>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</si>
  <si>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</si>
  <si>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设备购置</t>
  </si>
  <si>
    <t xml:space="preserve"> 办公设备购置</t>
  </si>
  <si>
    <t xml:space="preserve"> 专用设备购置</t>
  </si>
  <si>
    <t xml:space="preserve"> 信息网络及软件购置更新</t>
  </si>
  <si>
    <t xml:space="preserve"> 大型修缮</t>
  </si>
  <si>
    <t xml:space="preserve"> 其他资本性支出</t>
  </si>
  <si>
    <t xml:space="preserve"> 物资储备</t>
  </si>
  <si>
    <t>19</t>
  </si>
  <si>
    <t xml:space="preserve"> 其他交通工具购置</t>
  </si>
  <si>
    <t xml:space="preserve"> 文物和陈列品购置</t>
  </si>
  <si>
    <t xml:space="preserve"> 无形资产购置</t>
  </si>
  <si>
    <t>机关资本性支出（二）</t>
  </si>
  <si>
    <t>资本性支出（基本建设）</t>
  </si>
  <si>
    <t xml:space="preserve"> 其他基本建设支出</t>
  </si>
  <si>
    <t>对事业单位经常性补助</t>
  </si>
  <si>
    <t xml:space="preserve"> 工资福利支出</t>
  </si>
  <si>
    <t xml:space="preserve"> 绩效工资</t>
  </si>
  <si>
    <t xml:space="preserve"> 商品和服务支出</t>
  </si>
  <si>
    <t xml:space="preserve"> 手续费</t>
  </si>
  <si>
    <t xml:space="preserve"> 水费</t>
  </si>
  <si>
    <t xml:space="preserve"> 电费</t>
  </si>
  <si>
    <t xml:space="preserve"> 取暖费</t>
  </si>
  <si>
    <t xml:space="preserve"> 物业管理费</t>
  </si>
  <si>
    <t xml:space="preserve"> 专用材料费</t>
  </si>
  <si>
    <t xml:space="preserve"> 被装购置费</t>
  </si>
  <si>
    <t xml:space="preserve"> 专用燃料费</t>
  </si>
  <si>
    <t xml:space="preserve"> 税金及附加费用</t>
  </si>
  <si>
    <t xml:space="preserve"> 其他对事业单位补助</t>
  </si>
  <si>
    <t>对事业单位资本性补助</t>
  </si>
  <si>
    <t xml:space="preserve"> 资本性支出（一）</t>
  </si>
  <si>
    <t>资本性支出</t>
  </si>
  <si>
    <t xml:space="preserve"> 资本性支出（二）</t>
  </si>
  <si>
    <t>对企业补助</t>
  </si>
  <si>
    <t xml:space="preserve"> 费用补贴</t>
  </si>
  <si>
    <t xml:space="preserve"> 利息补贴</t>
  </si>
  <si>
    <t xml:space="preserve"> 其他对企业补助</t>
  </si>
  <si>
    <t>对企业资本性支出</t>
  </si>
  <si>
    <t xml:space="preserve"> 对企业资本性支出（一）</t>
  </si>
  <si>
    <t xml:space="preserve"> 资本金注入</t>
  </si>
  <si>
    <t xml:space="preserve"> 政府投资基金股权投资</t>
  </si>
  <si>
    <t xml:space="preserve"> 对企业资本性支出（二）</t>
  </si>
  <si>
    <t>对企业补助（基本建设）</t>
  </si>
  <si>
    <t>对个人和家庭的补助</t>
  </si>
  <si>
    <t xml:space="preserve"> 社会福利和救助</t>
  </si>
  <si>
    <t xml:space="preserve"> 抚恤金</t>
  </si>
  <si>
    <t xml:space="preserve"> 生活补助</t>
  </si>
  <si>
    <t xml:space="preserve"> 救济金</t>
  </si>
  <si>
    <t xml:space="preserve"> 医疗费补助</t>
  </si>
  <si>
    <t xml:space="preserve"> 奖励金</t>
  </si>
  <si>
    <t xml:space="preserve"> 助学金</t>
  </si>
  <si>
    <t xml:space="preserve"> 个人农业生产补贴</t>
  </si>
  <si>
    <t xml:space="preserve"> 离退休费</t>
  </si>
  <si>
    <t xml:space="preserve"> 离休费</t>
  </si>
  <si>
    <t xml:space="preserve"> 退休费</t>
  </si>
  <si>
    <t xml:space="preserve"> 退职（役）费</t>
  </si>
  <si>
    <t xml:space="preserve"> 其他对个人和家庭的补助</t>
  </si>
  <si>
    <t>对社会保障基金补助</t>
  </si>
  <si>
    <t xml:space="preserve"> 对社会保险基金补助</t>
  </si>
  <si>
    <t xml:space="preserve"> 补充全国社会保障基金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</si>
  <si>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</si>
  <si>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</si>
  <si>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</si>
  <si>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</si>
  <si>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</si>
  <si>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399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</si>
  <si>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</si>
  <si>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</si>
  <si>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</si>
  <si>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</si>
  <si>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（七）一般公共预算项目支出表</t>
  </si>
  <si>
    <t>遵义市委组织部2021年一般公共预算项目支出表</t>
  </si>
  <si>
    <t>项目名称</t>
  </si>
  <si>
    <t>使用时须一事一议报市政府审批</t>
  </si>
  <si>
    <t>专题学习教育经费</t>
  </si>
  <si>
    <t>基层党建信息化建设经费</t>
  </si>
  <si>
    <t>干部人事档案管理专项经费</t>
  </si>
  <si>
    <t>村党支部业绩考核奖励经费</t>
  </si>
  <si>
    <t>基层组织建设经费</t>
  </si>
  <si>
    <t>是</t>
  </si>
  <si>
    <t>2021年度下派选调生到村工作中央财政补助资金</t>
  </si>
  <si>
    <t>2021年市县乡换届工作经费</t>
  </si>
  <si>
    <t>党性教育基地打造经费</t>
  </si>
  <si>
    <t>全市公务员管理专项</t>
  </si>
  <si>
    <t>在任和离任村干工资及生活补助</t>
  </si>
  <si>
    <t>村级组织运转经费</t>
  </si>
  <si>
    <t>人才专项</t>
  </si>
  <si>
    <t>含村级组织后备人才培养和乡村振兴领军人物培养经费、人才津贴补贴、干部培训等</t>
  </si>
  <si>
    <t>（八）一般公共预算“三公”经费支出表</t>
  </si>
  <si>
    <t>遵义市委组织部2021年一般公共预算“三公”经费支出表</t>
  </si>
  <si>
    <r>
      <t xml:space="preserve"> </t>
    </r>
    <r>
      <rPr>
        <sz val="10"/>
        <rFont val="仿宋_GB2312"/>
        <family val="3"/>
      </rPr>
      <t>单位：万元</t>
    </r>
  </si>
  <si>
    <t>2021年初预算数</t>
  </si>
  <si>
    <t>2020年初预算数</t>
  </si>
  <si>
    <t>2021年与上年预算数相比增减变化比率%</t>
  </si>
  <si>
    <t>2021年与上年预算数相比增减变化原因</t>
  </si>
  <si>
    <t>2021年“三公”经费支出占公共财政预算支出的比重%</t>
  </si>
  <si>
    <r>
      <t xml:space="preserve"> </t>
    </r>
    <r>
      <rPr>
        <sz val="10"/>
        <rFont val="仿宋_GB2312"/>
        <family val="3"/>
      </rPr>
      <t>一、公务接待费</t>
    </r>
  </si>
  <si>
    <t>无变化</t>
  </si>
  <si>
    <r>
      <t xml:space="preserve"> </t>
    </r>
    <r>
      <rPr>
        <sz val="10"/>
        <rFont val="仿宋_GB2312"/>
        <family val="3"/>
      </rPr>
      <t>二、因公出国（境）费</t>
    </r>
  </si>
  <si>
    <t xml:space="preserve"> 三、公务用车购置及运行维护费</t>
  </si>
  <si>
    <t xml:space="preserve">     1.公务用车运行维护费</t>
  </si>
  <si>
    <t xml:space="preserve">     2.公务用车购置费</t>
  </si>
  <si>
    <t xml:space="preserve">      
 说明:1.因公出国（境）费，指单位公务出国（境）的国际旅费、国外城市间交通费、住宿费、伙食费、培训费、公杂费等支出。
    2.公务用车购置费，指公务用车车辆购置支出（含车辆购置税）。  
    3.公务用车运行维护费，指单位按规定保留的公务用车租用费、燃料费、维修费、过桥过路费、保险费、安全奖励费用等支出。公务用车指用于履行公务的机动车辆，包括一般公务用车和执法执勤用车等。  
    4.公务接待费，指单位按规定开支的各类公务接待（含外宾接待）费用。  
    5.“三公”经费一般公共财政拨款预算数是指当年年初预算安排的财政拨款数。  
    6.市本级因公出国（境）费用，由市财政统一编制，根据市政府批准出国（境）派遣任务，按程序审批后分配到具体部门。  
    7.部门“三公”经费无相关支出的，须填“0"。  
    8.预算数小数位数保留两位。</t>
  </si>
  <si>
    <t>（九）政府性基金预算支出表</t>
  </si>
  <si>
    <t>遵义市组织部2021年政府性基金预算支出表</t>
  </si>
  <si>
    <t>本年政府性基金预算支出</t>
  </si>
  <si>
    <t>206</t>
  </si>
  <si>
    <t>科学技术支出</t>
  </si>
  <si>
    <t>20610</t>
  </si>
  <si>
    <t>核电站乏燃料处理处置基金支出</t>
  </si>
  <si>
    <t>2061001</t>
  </si>
  <si>
    <t>乏燃料运输</t>
  </si>
  <si>
    <t>……</t>
  </si>
  <si>
    <t xml:space="preserve"> </t>
  </si>
  <si>
    <t>备注：本表按规定公开到支出功能分类项级科目。</t>
  </si>
  <si>
    <t>1.政府性基金预算指各级政府及其所属部门依照法律、行政法规规定，在一定期限内向特定对象征收、收取或者以其他方式筹集的资金，专项用于特定公共事业发展的收支预算，实行“收支两条线”管理。</t>
  </si>
  <si>
    <t>（十）国有资本经营预算支出表</t>
  </si>
  <si>
    <t>遵义市委组织部2021年国有资本经营预算支出表</t>
  </si>
  <si>
    <t>本年国有资本经营预算支出</t>
  </si>
  <si>
    <t>20804</t>
  </si>
  <si>
    <t>补充全国社会保障基金</t>
  </si>
  <si>
    <t>2080451</t>
  </si>
  <si>
    <t>国有资本经营预算补充社保基金支出</t>
  </si>
  <si>
    <t>（十一）资产情况表</t>
  </si>
  <si>
    <t>遵义市委组织部2021年初资产情况表</t>
  </si>
  <si>
    <t>项　　目</t>
  </si>
  <si>
    <t>数量</t>
  </si>
  <si>
    <t>价值</t>
  </si>
  <si>
    <t>资产总额</t>
  </si>
  <si>
    <t>一、流动资产</t>
  </si>
  <si>
    <t>二、固定资产</t>
  </si>
  <si>
    <t xml:space="preserve">  （一）房屋（平方米）</t>
  </si>
  <si>
    <t xml:space="preserve">        1.办公用房</t>
  </si>
  <si>
    <t>　　    2.业务用房</t>
  </si>
  <si>
    <t>　 　   3.其他</t>
  </si>
  <si>
    <t xml:space="preserve">  （二）汽车（台、辆）</t>
  </si>
  <si>
    <t xml:space="preserve">        1.轿车</t>
  </si>
  <si>
    <t xml:space="preserve">        2.越野车</t>
  </si>
  <si>
    <t xml:space="preserve">        3.小型载客汽车</t>
  </si>
  <si>
    <t xml:space="preserve">        4.大中型载客汽车</t>
  </si>
  <si>
    <t xml:space="preserve">        5.其他车型</t>
  </si>
  <si>
    <t xml:space="preserve">  （三）单价在20万元以上的设备（台、套…）</t>
  </si>
  <si>
    <t xml:space="preserve">      1.单价20万元（含）－200万元</t>
  </si>
  <si>
    <t xml:space="preserve">      2.单价200万元（含）以上</t>
  </si>
  <si>
    <t xml:space="preserve">  （四）其他固定资产</t>
  </si>
  <si>
    <t>减：累计折旧及减值准备</t>
  </si>
  <si>
    <t>三、长期投资</t>
  </si>
  <si>
    <t>四、在建工程</t>
  </si>
  <si>
    <t>五、无形资产</t>
  </si>
  <si>
    <t>减：累计摊销</t>
  </si>
  <si>
    <t>六、其他资产</t>
  </si>
  <si>
    <t>（十二）政府采购预算明细表</t>
  </si>
  <si>
    <t>遵义市委组织部2021年政府采购预算明细表</t>
  </si>
  <si>
    <t>功能科目</t>
  </si>
  <si>
    <t>政府经济科目</t>
  </si>
  <si>
    <t>部门经济科目</t>
  </si>
  <si>
    <t>品目名称</t>
  </si>
  <si>
    <t>采购组织形式</t>
  </si>
  <si>
    <t>采购项目分类</t>
  </si>
  <si>
    <t>采购方式</t>
  </si>
  <si>
    <t>总计</t>
  </si>
  <si>
    <t>一般公共预算财政拨款收入</t>
  </si>
  <si>
    <t>政府性基金预算财政拨款收入</t>
  </si>
  <si>
    <t>国有资本经营预算财政拨款收入</t>
  </si>
  <si>
    <t>社会保险基金预算财政拨款收入</t>
  </si>
  <si>
    <t>未纳入非税管理的事业收入</t>
  </si>
  <si>
    <t>上级拨款（其他资金）</t>
  </si>
  <si>
    <t>2013202一般行政管理事务</t>
  </si>
  <si>
    <t>50306设备购置</t>
  </si>
  <si>
    <t>31002办公设备购置</t>
  </si>
  <si>
    <t>复印机</t>
  </si>
  <si>
    <t>分散采购</t>
  </si>
  <si>
    <t>货物类</t>
  </si>
  <si>
    <t>笔记本电脑</t>
  </si>
  <si>
    <t>电脑</t>
  </si>
  <si>
    <t>打印机</t>
  </si>
  <si>
    <t>2013204公务员事务</t>
  </si>
  <si>
    <t>31007信息网络及软件购置更新</t>
  </si>
  <si>
    <t>服务器</t>
  </si>
  <si>
    <t>软件</t>
  </si>
  <si>
    <t>日常运行经费</t>
  </si>
  <si>
    <t>2013201行政运行</t>
  </si>
  <si>
    <t>（十三）政府购买服务预算明细表</t>
  </si>
  <si>
    <t>遵义市委组织部2021年政府购买服务预算明细表</t>
  </si>
  <si>
    <t>注：本表仅限于行政机关、参公单位、人民团体、民主党派存在政府购买服务的情况填写，事业单位如有购买服务请在政府采购预算表填写</t>
  </si>
  <si>
    <t>（十四）部门整体支出绩效目标表</t>
  </si>
  <si>
    <t>2021年部门整体支出绩效目标表</t>
  </si>
  <si>
    <t>中共遵义市委组织部本级</t>
  </si>
  <si>
    <t>部门（单位）总体资金情况(万元)</t>
  </si>
  <si>
    <t>资金总额(万元)：</t>
  </si>
  <si>
    <t>其他</t>
  </si>
  <si>
    <t xml:space="preserve"> 部门（单位）职能概述</t>
  </si>
  <si>
    <t>贯彻执行党的组织、干部路线、方针、政策，制定或参与制定全市干部、基层组织建设、人才、远程教育工作的有关政策和制度；研究和指导全市干部人事制度改革；做好组织、干部工作的督促检查工作。</t>
  </si>
  <si>
    <t xml:space="preserve"> 部门（单位）绩效目标</t>
  </si>
  <si>
    <t>完成负责市委管理的领导班子和干部的考察，提出调整、配备的意见和建议；研究和指导全市各领域党的基层组织建设；规划、协调和指导党员教育、管理和发展工作；全市县级后备干部的培养、选拔工作；对副县级以上领导干部的监督，承办干部监督的有关工作；处理党员干部的来信来访，及时向市委反映重要情况，提出建议；制定全市干部教育培训规划和年度计划，并组织实施；全市组织系统信息化建设的政策研究和指导工作；全市副县级、县（市、区）六大类机关，参公管理单位人员的公务员登记，以及非领导职务职数的设置管理工作；全市党员、干部的统计和市委管理干部的档案管理工作；全市各级党代表联络、服务工作，总结、提炼、推广各县（市、区）经验、做法，整体推进全市党代表常任制相关工作；全市人才工作和人才队伍建设的宏观指导。</t>
  </si>
  <si>
    <t>绩
效
指
标</t>
  </si>
  <si>
    <t>一级指标</t>
  </si>
  <si>
    <t>二级指标</t>
  </si>
  <si>
    <t>三级指标</t>
  </si>
  <si>
    <t>指标值</t>
  </si>
  <si>
    <t>说明</t>
  </si>
  <si>
    <t>效益</t>
  </si>
  <si>
    <t>社会效益</t>
  </si>
  <si>
    <t>党员群众满意度</t>
  </si>
  <si>
    <t>〉90%</t>
  </si>
  <si>
    <t>其他说明的问题</t>
  </si>
  <si>
    <t>（十五）项目支出绩效目标表</t>
  </si>
  <si>
    <t>2021年项目支出绩效目标表</t>
  </si>
  <si>
    <t>单位（盖章）：     遵义市委组织部</t>
  </si>
  <si>
    <t xml:space="preserve"> 填报日期：2020.9.16</t>
  </si>
  <si>
    <t>主管部门及代码</t>
  </si>
  <si>
    <t>实施单位</t>
  </si>
  <si>
    <t>项目属性</t>
  </si>
  <si>
    <t>科（室）总体资金情况(万元)：</t>
  </si>
  <si>
    <t>年度资金总额(万元)：</t>
  </si>
  <si>
    <t>其中：财政拨款</t>
  </si>
  <si>
    <t>其他资金</t>
  </si>
  <si>
    <t>年度目标</t>
  </si>
  <si>
    <t xml:space="preserve">1.在全市广泛开展“整乡推进、整县提升”党建示范点建设，全面提升基层党建工作水平；                                                                                                      2.加快推进党支部开展支部标准化规范化建设，夯实战斗堡垒；
3.按季度召开现场会，营造比学赶超、争先创优良好氛围，推动基层党建工作再上新台阶；
4.推动同步小康与乡村振兴无缝高效链接。                                                                                                                                               5.持续推进“双培养”工程，突出乡村振兴人才储备。                                                                                                                                       6.按照省组织部要求高效完成年度党内统计工作；                          </t>
  </si>
  <si>
    <t>绩          效                指                 标</t>
  </si>
  <si>
    <t>资金</t>
  </si>
  <si>
    <t>成本</t>
  </si>
  <si>
    <t>基层组织建设</t>
  </si>
  <si>
    <r>
      <t>①全市</t>
    </r>
    <r>
      <rPr>
        <sz val="10"/>
        <rFont val="Calibri"/>
        <family val="2"/>
      </rPr>
      <t>“</t>
    </r>
    <r>
      <rPr>
        <sz val="10"/>
        <rFont val="宋体"/>
        <family val="0"/>
      </rPr>
      <t>整乡推进、整县提升</t>
    </r>
    <r>
      <rPr>
        <sz val="10"/>
        <rFont val="Calibri"/>
        <family val="2"/>
      </rPr>
      <t>”</t>
    </r>
    <r>
      <rPr>
        <sz val="10"/>
        <rFont val="宋体"/>
        <family val="0"/>
      </rPr>
      <t>党建示范点补助</t>
    </r>
    <r>
      <rPr>
        <sz val="10"/>
        <rFont val="Calibri"/>
        <family val="2"/>
      </rPr>
      <t xml:space="preserve">   </t>
    </r>
    <r>
      <rPr>
        <sz val="10"/>
        <rFont val="宋体"/>
        <family val="0"/>
      </rPr>
      <t>②党建现场会，按季度召开党建现场会</t>
    </r>
    <r>
      <rPr>
        <sz val="10"/>
        <rFont val="Calibri"/>
        <family val="2"/>
      </rPr>
      <t>4</t>
    </r>
    <r>
      <rPr>
        <sz val="10"/>
        <rFont val="宋体"/>
        <family val="0"/>
      </rPr>
      <t>次；</t>
    </r>
    <r>
      <rPr>
        <sz val="10"/>
        <rFont val="Calibri"/>
        <family val="2"/>
      </rPr>
      <t xml:space="preserve">          </t>
    </r>
    <r>
      <rPr>
        <sz val="10"/>
        <rFont val="宋体"/>
        <family val="0"/>
      </rPr>
      <t>③同步小康驻村干部人身意外保险经费；</t>
    </r>
    <r>
      <rPr>
        <sz val="10"/>
        <rFont val="Calibri"/>
        <family val="2"/>
      </rPr>
      <t xml:space="preserve">          </t>
    </r>
    <r>
      <rPr>
        <sz val="10"/>
        <rFont val="宋体"/>
        <family val="0"/>
      </rPr>
      <t>④开展部机关挂帮点示范项目建设；</t>
    </r>
    <r>
      <rPr>
        <sz val="10"/>
        <rFont val="Calibri"/>
        <family val="2"/>
      </rPr>
      <t xml:space="preserve">                   </t>
    </r>
    <r>
      <rPr>
        <sz val="10"/>
        <rFont val="宋体"/>
        <family val="0"/>
      </rPr>
      <t>⑤保障基层党建工作运转；</t>
    </r>
    <r>
      <rPr>
        <sz val="10"/>
        <rFont val="Calibri"/>
        <family val="2"/>
      </rPr>
      <t xml:space="preserve">                                     </t>
    </r>
    <r>
      <rPr>
        <sz val="10"/>
        <rFont val="宋体"/>
        <family val="0"/>
      </rPr>
      <t>⑥党员年度统计工作</t>
    </r>
    <r>
      <rPr>
        <sz val="10"/>
        <rFont val="Calibri"/>
        <family val="2"/>
      </rPr>
      <t>5</t>
    </r>
    <r>
      <rPr>
        <sz val="10"/>
        <rFont val="宋体"/>
        <family val="0"/>
      </rPr>
      <t>万。</t>
    </r>
  </si>
  <si>
    <t>目标效益</t>
  </si>
  <si>
    <r>
      <t>①</t>
    </r>
    <r>
      <rPr>
        <sz val="10"/>
        <rFont val="宋体"/>
        <family val="0"/>
      </rPr>
      <t>加快</t>
    </r>
    <r>
      <rPr>
        <sz val="10"/>
        <rFont val="Calibri"/>
        <family val="2"/>
      </rPr>
      <t>“</t>
    </r>
    <r>
      <rPr>
        <sz val="10"/>
        <rFont val="宋体"/>
        <family val="0"/>
      </rPr>
      <t>整乡推进、整县提升</t>
    </r>
    <r>
      <rPr>
        <sz val="10"/>
        <rFont val="Calibri"/>
        <family val="2"/>
      </rPr>
      <t>”</t>
    </r>
    <r>
      <rPr>
        <sz val="10"/>
        <rFont val="宋体"/>
        <family val="0"/>
      </rPr>
      <t>党建示范点创建工作，对每个示范乡镇进行奖励和补助，确保</t>
    </r>
    <r>
      <rPr>
        <sz val="10"/>
        <rFont val="Calibri"/>
        <family val="2"/>
      </rPr>
      <t>2021</t>
    </r>
    <r>
      <rPr>
        <sz val="10"/>
        <rFont val="宋体"/>
        <family val="0"/>
      </rPr>
      <t>年流动挂牌</t>
    </r>
    <r>
      <rPr>
        <sz val="10"/>
        <rFont val="Calibri"/>
        <family val="2"/>
      </rPr>
      <t>50</t>
    </r>
    <r>
      <rPr>
        <sz val="10"/>
        <rFont val="宋体"/>
        <family val="0"/>
      </rPr>
      <t>个，示范带动全市党支部标准化规范化建设再提质，村级集体经济发展不断壮大；</t>
    </r>
    <r>
      <rPr>
        <sz val="10"/>
        <rFont val="Calibri"/>
        <family val="2"/>
      </rPr>
      <t xml:space="preserve">                                                                         ②</t>
    </r>
    <r>
      <rPr>
        <sz val="10"/>
        <rFont val="宋体"/>
        <family val="0"/>
      </rPr>
      <t>按季度召开党建现场会，用于会议费、伙食费、交通费、资料费支出，推动各地比学赶超、争先创优，形成大抓基层的良好氛围，全面提升基层党建工作水平；</t>
    </r>
    <r>
      <rPr>
        <sz val="10"/>
        <rFont val="Calibri"/>
        <family val="2"/>
      </rPr>
      <t xml:space="preserve">                                                                 ③</t>
    </r>
    <r>
      <rPr>
        <sz val="10"/>
        <rFont val="宋体"/>
        <family val="0"/>
      </rPr>
      <t>保障同步小康驻村干部人身安全，让他们能够放下心来、扑下身子、用情用力开展好脱贫攻坚工作。</t>
    </r>
    <r>
      <rPr>
        <sz val="10"/>
        <rFont val="Calibri"/>
        <family val="2"/>
      </rPr>
      <t xml:space="preserve">                                                                                       ④</t>
    </r>
    <r>
      <rPr>
        <sz val="10"/>
        <rFont val="宋体"/>
        <family val="0"/>
      </rPr>
      <t>按照省组织部要求高效完成年度党内统计工作；</t>
    </r>
  </si>
  <si>
    <t>满意度</t>
  </si>
  <si>
    <t>服务对象    满意度</t>
  </si>
  <si>
    <r>
      <t>≥</t>
    </r>
    <r>
      <rPr>
        <sz val="10"/>
        <rFont val="宋体"/>
        <family val="0"/>
      </rPr>
      <t>90</t>
    </r>
    <r>
      <rPr>
        <sz val="10"/>
        <rFont val="SimSun"/>
        <family val="0"/>
      </rPr>
      <t>％</t>
    </r>
  </si>
  <si>
    <t>无</t>
  </si>
  <si>
    <t>单位（盖章）：遵义市委组织部</t>
  </si>
  <si>
    <t>填报日期：2020.9.23</t>
  </si>
  <si>
    <t>基层党建信息化建设</t>
  </si>
  <si>
    <t>市委组织部</t>
  </si>
  <si>
    <t xml:space="preserve">1.“智慧党建”云平台建设，完成原党建网升级改造工程。努力打造集“宣传展示、学习教育、综合服务、办公管理”等功能于一体的遵义“智慧党建云”平台。
2.积极对接省委组织部、网安、网站建设单位及服务器租赁单位，做好市委组织部门户网站安全防护工作。
</t>
  </si>
  <si>
    <t>门户网站安全防护</t>
  </si>
  <si>
    <t>42万</t>
  </si>
  <si>
    <t>对市委组织部门户网站“共产党员之家”开展三级等级保护及服务器和安全防护服务租赁费</t>
  </si>
  <si>
    <t>2020年党内统计</t>
  </si>
  <si>
    <t>8万</t>
  </si>
  <si>
    <t>用于年底全市党内统计的会务及住宿经费</t>
  </si>
  <si>
    <t>各级基层党组织满意度</t>
  </si>
  <si>
    <t>≥90%</t>
  </si>
  <si>
    <t>基层党员满意程度</t>
  </si>
  <si>
    <t>联系人：刘珊玉</t>
  </si>
  <si>
    <t>联系电话：13314418937</t>
  </si>
  <si>
    <t xml:space="preserve">               填报日期：2020.12.16</t>
  </si>
  <si>
    <t>遵义市委组织部</t>
  </si>
  <si>
    <t xml:space="preserve">按要求高质量完成市、县、乡、村（社区）换届工作，建立健全组织体系建设；                </t>
  </si>
  <si>
    <t>换届</t>
  </si>
  <si>
    <t>①市、县、乡、村换届专班建设办公桌、电脑、扫描仪、打印机、干部测评系统等物资采购80万元；                                    ②资料购买印刷费20万元；                             ③差旅、伙食、交通等费用180万元。</t>
  </si>
  <si>
    <t>①通过村级党组织换届，选优配强两委班子，巩固脱贫成效，增强基层党组织建设；                                                                                     ②明年是市、县、乡换届之年，按照中央、省委、市委要求开展换届，选出各级代表，选优配强各级班子领导。</t>
  </si>
  <si>
    <t>联系人：</t>
  </si>
  <si>
    <t>杨泽玉</t>
  </si>
  <si>
    <t>联系电话：</t>
  </si>
  <si>
    <t xml:space="preserve">        填报日期：2020.9.23</t>
  </si>
  <si>
    <t>全市人才发展专项</t>
  </si>
  <si>
    <t>中共遵义市委组织部</t>
  </si>
  <si>
    <t>4190万元</t>
  </si>
  <si>
    <t xml:space="preserve">1.积极引进高层次人才，参加中国·贵州人博会和高校招聘会，为引进高层次人才做好人才政策宣传和服务，同时做好高层次人才公寓入住、子女入学、公积金贷款、配偶安置等等服务保障工作。
2.分领域组织各类人才培训，举办培训班、研修班。
3.开展第五批市管专家、第三批市级人才基地、第三批黔北工匠、2023年度“凤还巢”计划等计划项目评选工作。
4.开展2023年度全市人才资源全口径统计工作。
5.做好中央、省级人才项目经费匹配工作，兑现各类人才及团队津贴、补贴、科研启动经费。
6.实施“人才递增计划”“双千帮带”工程、节假日专家等人才项目。
</t>
  </si>
  <si>
    <t>人才工作经费</t>
  </si>
  <si>
    <t>1.兑现引进高层次人才购房补贴625万元；                               2.匹配中央、省级人才项目经费580万元；                            3.开展人才基地、市管专家、黔北工匠、凤还巢等人才项目570万元；                          4.人才博览会、高校招聘等工作经费25万元；                                     5.各类人才津补贴900万元；                                     6.实施“双千帮带”工程300万元；
7.开展人才活动、人才示范点打造、精英人才培养计划、春节慰问等200万元；                                 8.全市干部培训490万元；                  9.“双培养”工程500万元。</t>
  </si>
  <si>
    <t>高层次人才满意程度</t>
  </si>
  <si>
    <t>≥90％</t>
  </si>
  <si>
    <t>联系人：姚青</t>
  </si>
  <si>
    <t>联系电话：28628821</t>
  </si>
  <si>
    <t xml:space="preserve">               填报日期：2020.9.16</t>
  </si>
  <si>
    <t xml:space="preserve">持续开展主题教育，做到问题查找整改长态化、作风转变常效化    </t>
  </si>
  <si>
    <t>专题学习教育</t>
  </si>
  <si>
    <r>
      <t>持续开展专题学习主题教育活动经费</t>
    </r>
    <r>
      <rPr>
        <sz val="10"/>
        <rFont val="Calibri"/>
        <family val="2"/>
      </rPr>
      <t>40</t>
    </r>
    <r>
      <rPr>
        <sz val="10"/>
        <rFont val="宋体"/>
        <family val="0"/>
      </rPr>
      <t>万元。</t>
    </r>
  </si>
  <si>
    <t>保障学习教育有序开展，确保全市党员干部受教育、强党性、提素质、增能力。</t>
  </si>
  <si>
    <t xml:space="preserve">      填报日期：2020年9月18日</t>
  </si>
  <si>
    <t>86万</t>
  </si>
  <si>
    <t xml:space="preserve">1.提升全市干部人事档案管理工作业务能力和水平，更好服务干部工作；
2.驻点督导县（市、区）干部人事档案审核工作，更好服务换届工作；
3.干部人事档案管理信息系统及配套软硬件国产化替代，为实现省、市、县三级联网查询提供条件
</t>
  </si>
  <si>
    <t>业务培训</t>
  </si>
  <si>
    <t>干部人事档案业务培训师资劳务费0.8万元、培训人员食宿费5.5万元、培训资料费4.7万元</t>
  </si>
  <si>
    <t>换届工作指导</t>
  </si>
  <si>
    <t>换届期间驻点督导县（市、区）干部人事档案工作人员食宿费用</t>
  </si>
  <si>
    <t>系统维护</t>
  </si>
  <si>
    <t>1.干部人事档案管理信息系统国产化替代建设费用40万元；2.配套软硬件费用32万元</t>
  </si>
  <si>
    <t>提升全市干部人事档案管理工作业务能力和水平，更好服务干部工作</t>
  </si>
  <si>
    <t>驻点督导县（市、区）干部人事档案审核工作，更好服务换届工作</t>
  </si>
  <si>
    <t>干部人事档案管理信息系统及配套软硬件国产化替代，为实现省、市、县三级联网查询提供条件</t>
  </si>
  <si>
    <t>全市干部人事档案管理</t>
  </si>
  <si>
    <t>各级党员干部</t>
  </si>
  <si>
    <t>联系人：郑瑶</t>
  </si>
  <si>
    <t>联系电话：15186722525</t>
  </si>
  <si>
    <t xml:space="preserve"> 填报日期：2020.9.23</t>
  </si>
  <si>
    <t>全市公务员管理专项经费</t>
  </si>
  <si>
    <t>主和管部门及代码</t>
  </si>
  <si>
    <t>项目资金(万元)：</t>
  </si>
  <si>
    <r>
      <t>1.做好公务员管理科的日常管理，加强对全市公务员管理工作的督促和指导，组织开展公务员（选调生）调研工作；
2.根据《公务员法》严格按照有关规定统筹做好公务员管理的各项工作，并做好相关业务培训工作；
3.做好市直机关公务员工资统发的日常审核、工作晋升的审批、退休审批和待遇审核工作；
4.加强对公务员队伍的管理考核，做好公务员工资福利政策的实施和考核奖惩工作；
5.做好我市各级机关综合管理类公务员职务与职级并行制度工作；
6.</t>
    </r>
    <r>
      <rPr>
        <sz val="10"/>
        <rFont val="宋体"/>
        <family val="0"/>
      </rPr>
      <t xml:space="preserve">组织开展面向脱贫攻坚中表现优秀的村干部、大学生村官、第一书记和驻村干部定向招录乡镇公务员工作；
</t>
    </r>
    <r>
      <rPr>
        <sz val="10"/>
        <rFont val="宋体"/>
        <family val="0"/>
      </rPr>
      <t>7.</t>
    </r>
    <r>
      <rPr>
        <sz val="10"/>
        <rFont val="宋体"/>
        <family val="0"/>
      </rPr>
      <t>按照中央、省有关要求，组织开展全市公务员公开招录工作和选调生招录工作。</t>
    </r>
  </si>
  <si>
    <t>公务员初任培训、公务员离岗培训、公务员面试考官培训</t>
  </si>
  <si>
    <t>根据《公务员法》严格按照有关规定统筹做好公务员管理各项工作，做好公务员（选调生）的初任培训；对上年度年度考核称职以下公务员进行离岗培训；根据公务员招录工作相关要求，对公务员面试考官开展培训；</t>
  </si>
  <si>
    <t>公务员记实手册、年度考核表、优秀证书、奖励证书</t>
  </si>
  <si>
    <t>公务员队伍平时和年终考核所需的考核记实手册、年度考核表、优秀证书、奖励证书；</t>
  </si>
  <si>
    <t>定向招录</t>
  </si>
  <si>
    <t>面向脱贫攻坚中表现优秀的村干部、大学生村官、第一书记和驻村干部定向招录乡镇公务员工作</t>
  </si>
  <si>
    <t>“985”选调生招录</t>
  </si>
  <si>
    <t>面向“985”大学开展选调生招录工作。</t>
  </si>
  <si>
    <t>通过初任培训使新录用公务员（选调生）加快角色转变、掌握岗位必备知识，更快的适应岗位需求；通过离岗培训端正工作态度、提升工作能力、增强眼界视野，吸取教训，争当标杆。通过公务员面试考官培训增强考官对公务员招考相关制度的学习，进一步熟悉结构化小组面试和结构化面试的程序和内容，为公务员面试工作顺利开展提供坚实基础。</t>
  </si>
  <si>
    <t>联系人：杨鸿</t>
  </si>
  <si>
    <r>
      <t xml:space="preserve">联系电话：  </t>
    </r>
    <r>
      <rPr>
        <sz val="10"/>
        <color indexed="8"/>
        <rFont val="宋体"/>
        <family val="0"/>
      </rPr>
      <t>27616615</t>
    </r>
  </si>
  <si>
    <t xml:space="preserve">               填报日期：2020.9.23</t>
  </si>
  <si>
    <t>140万元</t>
  </si>
  <si>
    <t xml:space="preserve">　　根据中央红军长征路线，结合地域条件、交通组织和教育培训工作特点，按照“一核为中心四线七基地为支撑多点为基础”的思路（简称“一核四线七基地多点”），深挖红色文化、优秀传统文化、地方典型实践案例和先进人物精神内涵，突出特色，擦亮本色，通过评审命名一批，提档升级一批，规划新建一批现场教学基地，串珠成线、联线成片，形成“东西贯通、南北互联”覆盖全市的开放式研培体验体系。具体包括但不限于教学阵地、教材课程、师资队伍、培训保障和教学资源保护利用等配套体系建设开支事项。
</t>
  </si>
  <si>
    <t>党性教育基地建设补助</t>
  </si>
  <si>
    <t>110万元</t>
  </si>
  <si>
    <t xml:space="preserve">全市党性教育基地建设补助经费110万元；
</t>
  </si>
  <si>
    <t>“长征国家文化公园研培体验工程”课程、教材、师资等配套建设保障经费</t>
  </si>
  <si>
    <t>30万元</t>
  </si>
  <si>
    <t xml:space="preserve">课程开发、师资培养经费30万元。                            </t>
  </si>
  <si>
    <t>基层党员干部满意程度</t>
  </si>
  <si>
    <t>群众满意度</t>
  </si>
  <si>
    <t>黄筱筱</t>
  </si>
  <si>
    <t>联系电话：18108521268</t>
  </si>
  <si>
    <t>村党支部业绩考核奖励、 村级组织运转、在任和离任村干部工资生活补助经费</t>
  </si>
  <si>
    <t>2785万元</t>
  </si>
  <si>
    <t>1.进一步提高村级组织建设保障水平，推动农村基层党建全面进步、全面过硬，推动全面从严治党向基层延伸，巩固党在农村的执政基础。
2.提升村级组织履行职能，发挥村级组织在农村经济社会发展中的作用，促进农村全面小康建设。                                                                          3.调动和激发村干部的积极性，推动农村基层党建工作。</t>
  </si>
  <si>
    <t>村党组织书记业绩考核奖励经费资金到位率</t>
  </si>
  <si>
    <t>村级组织办公经费到位率</t>
  </si>
  <si>
    <t>在任和离任村干部工资及生活补贴助到位率</t>
  </si>
  <si>
    <t>党员、村党组织及群众满意度</t>
  </si>
  <si>
    <t>联系人：刘德刚</t>
  </si>
  <si>
    <t>联系电话：13985686737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</si>
</sst>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#,##0.##"/>
    <numFmt numFmtId="181" formatCode="0_ "/>
    <numFmt numFmtId="182" formatCode="0.00_ "/>
  </numFmts>
  <fonts count="72">
    <font>
      <sz val="10"/>
      <name val="Times New Roman"/>
      <family val="1"/>
    </font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楷体"/>
      <family val="3"/>
    </font>
    <font>
      <sz val="11"/>
      <color indexed="8"/>
      <name val="黑体"/>
      <family val="0"/>
    </font>
    <font>
      <sz val="16"/>
      <color indexed="8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9"/>
      <name val="仿宋_GB2312"/>
      <family val="3"/>
    </font>
    <font>
      <sz val="10"/>
      <name val="Calibri"/>
      <family val="2"/>
    </font>
    <font>
      <sz val="12"/>
      <name val="楷体"/>
      <family val="3"/>
    </font>
    <font>
      <sz val="16"/>
      <name val="方正小标宋简体"/>
      <family val="0"/>
    </font>
    <font>
      <sz val="11"/>
      <name val="黑体"/>
      <family val="0"/>
    </font>
    <font>
      <sz val="11"/>
      <name val="宋体"/>
      <family val="0"/>
    </font>
    <font>
      <sz val="14"/>
      <name val="方正小标宋简体"/>
      <family val="0"/>
    </font>
    <font>
      <b/>
      <sz val="9"/>
      <name val="SimSun"/>
      <family val="0"/>
    </font>
    <font>
      <sz val="9"/>
      <name val="SimSun"/>
      <family val="0"/>
    </font>
    <font>
      <b/>
      <sz val="10"/>
      <name val="Times New Roman"/>
      <family val="1"/>
    </font>
    <font>
      <sz val="12"/>
      <name val="仿宋_GB2312"/>
      <family val="3"/>
    </font>
    <font>
      <sz val="12"/>
      <name val="黑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2"/>
      <name val="Times New Roman"/>
      <family val="1"/>
    </font>
    <font>
      <sz val="12"/>
      <name val="Arial"/>
      <family val="2"/>
    </font>
    <font>
      <b/>
      <sz val="11"/>
      <color indexed="8"/>
      <name val="宋体"/>
      <family val="0"/>
    </font>
    <font>
      <sz val="10"/>
      <name val="黑体"/>
      <family val="0"/>
    </font>
    <font>
      <sz val="10"/>
      <name val="仿宋_GB2312"/>
      <family val="3"/>
    </font>
    <font>
      <sz val="9"/>
      <name val="黑体"/>
      <family val="0"/>
    </font>
    <font>
      <b/>
      <sz val="9"/>
      <name val="仿宋_GB2312"/>
      <family val="3"/>
    </font>
    <font>
      <b/>
      <sz val="9"/>
      <name val="Times New Roman"/>
      <family val="1"/>
    </font>
    <font>
      <b/>
      <sz val="14"/>
      <name val="宋体"/>
      <family val="0"/>
    </font>
    <font>
      <b/>
      <sz val="9"/>
      <color indexed="8"/>
      <name val="宋体"/>
      <family val="0"/>
    </font>
    <font>
      <sz val="12"/>
      <color indexed="8"/>
      <name val="黑体"/>
      <family val="0"/>
    </font>
    <font>
      <b/>
      <sz val="9"/>
      <color indexed="8"/>
      <name val="Times New Roman"/>
      <family val="1"/>
    </font>
    <font>
      <b/>
      <sz val="12"/>
      <color indexed="8"/>
      <name val="仿宋_GB2312"/>
      <family val="3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6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6"/>
      <name val="Times New Roman"/>
      <family val="1"/>
    </font>
    <font>
      <sz val="11"/>
      <name val="Arial"/>
      <family val="2"/>
    </font>
    <font>
      <b/>
      <sz val="11"/>
      <name val="仿宋_GB2312"/>
      <family val="3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Times New Roman"/>
      <family val="1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0"/>
      <color indexed="12"/>
      <name val="Times New Roman"/>
      <family val="1"/>
    </font>
    <font>
      <sz val="11"/>
      <color indexed="19"/>
      <name val="宋体"/>
      <family val="0"/>
    </font>
    <font>
      <sz val="10"/>
      <name val="SimSun"/>
      <family val="0"/>
    </font>
    <font>
      <sz val="11"/>
      <color indexed="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medium"/>
      <bottom style="thin"/>
    </border>
    <border>
      <left style="medium"/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medium"/>
      <bottom/>
    </border>
    <border>
      <left style="medium"/>
      <right/>
      <top/>
      <bottom style="thin"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6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58" fillId="5" borderId="0" applyNumberFormat="0" applyBorder="0" applyAlignment="0" applyProtection="0"/>
    <xf numFmtId="177" fontId="0" fillId="0" borderId="0" applyFont="0" applyFill="0" applyBorder="0" applyAlignment="0" applyProtection="0"/>
    <xf numFmtId="0" fontId="11" fillId="0" borderId="0">
      <alignment/>
      <protection/>
    </xf>
    <xf numFmtId="0" fontId="53" fillId="4" borderId="0" applyNumberFormat="0" applyBorder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53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>
      <alignment vertical="center"/>
      <protection/>
    </xf>
    <xf numFmtId="0" fontId="62" fillId="0" borderId="3" applyNumberFormat="0" applyFill="0" applyAlignment="0" applyProtection="0"/>
    <xf numFmtId="0" fontId="1" fillId="0" borderId="0">
      <alignment vertical="center"/>
      <protection/>
    </xf>
    <xf numFmtId="0" fontId="60" fillId="0" borderId="3" applyNumberFormat="0" applyFill="0" applyAlignment="0" applyProtection="0"/>
    <xf numFmtId="0" fontId="53" fillId="7" borderId="0" applyNumberFormat="0" applyBorder="0" applyAlignment="0" applyProtection="0"/>
    <xf numFmtId="0" fontId="55" fillId="0" borderId="4" applyNumberFormat="0" applyFill="0" applyAlignment="0" applyProtection="0"/>
    <xf numFmtId="0" fontId="53" fillId="3" borderId="0" applyNumberFormat="0" applyBorder="0" applyAlignment="0" applyProtection="0"/>
    <xf numFmtId="0" fontId="67" fillId="2" borderId="5" applyNumberFormat="0" applyAlignment="0" applyProtection="0"/>
    <xf numFmtId="0" fontId="54" fillId="2" borderId="1" applyNumberFormat="0" applyAlignment="0" applyProtection="0"/>
    <xf numFmtId="0" fontId="65" fillId="8" borderId="6" applyNumberFormat="0" applyAlignment="0" applyProtection="0"/>
    <xf numFmtId="0" fontId="2" fillId="9" borderId="0" applyNumberFormat="0" applyBorder="0" applyAlignment="0" applyProtection="0"/>
    <xf numFmtId="0" fontId="53" fillId="10" borderId="0" applyNumberFormat="0" applyBorder="0" applyAlignment="0" applyProtection="0"/>
    <xf numFmtId="0" fontId="61" fillId="0" borderId="7" applyNumberFormat="0" applyFill="0" applyAlignment="0" applyProtection="0"/>
    <xf numFmtId="0" fontId="28" fillId="0" borderId="8" applyNumberFormat="0" applyFill="0" applyAlignment="0" applyProtection="0"/>
    <xf numFmtId="0" fontId="59" fillId="9" borderId="0" applyNumberFormat="0" applyBorder="0" applyAlignment="0" applyProtection="0"/>
    <xf numFmtId="0" fontId="69" fillId="11" borderId="0" applyNumberFormat="0" applyBorder="0" applyAlignment="0" applyProtection="0"/>
    <xf numFmtId="0" fontId="2" fillId="12" borderId="0" applyNumberFormat="0" applyBorder="0" applyAlignment="0" applyProtection="0"/>
    <xf numFmtId="0" fontId="5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53" fillId="8" borderId="0" applyNumberFormat="0" applyBorder="0" applyAlignment="0" applyProtection="0"/>
    <xf numFmtId="0" fontId="53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53" fillId="16" borderId="0" applyNumberFormat="0" applyBorder="0" applyAlignment="0" applyProtection="0"/>
    <xf numFmtId="0" fontId="2" fillId="12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" fillId="4" borderId="0" applyNumberFormat="0" applyBorder="0" applyAlignment="0" applyProtection="0"/>
    <xf numFmtId="0" fontId="53" fillId="4" borderId="0" applyNumberFormat="0" applyBorder="0" applyAlignment="0" applyProtection="0"/>
    <xf numFmtId="0" fontId="2" fillId="0" borderId="0">
      <alignment vertical="center"/>
      <protection/>
    </xf>
    <xf numFmtId="0" fontId="1" fillId="0" borderId="0">
      <alignment/>
      <protection/>
    </xf>
  </cellStyleXfs>
  <cellXfs count="512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8" fillId="2" borderId="13" xfId="66" applyFont="1" applyFill="1" applyBorder="1" applyAlignment="1" applyProtection="1">
      <alignment horizontal="center" vertical="center" wrapText="1"/>
      <protection locked="0"/>
    </xf>
    <xf numFmtId="0" fontId="8" fillId="2" borderId="14" xfId="66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8" fillId="2" borderId="15" xfId="66" applyFont="1" applyFill="1" applyBorder="1" applyAlignment="1" applyProtection="1">
      <alignment horizontal="center" vertical="center" wrapText="1"/>
      <protection locked="0"/>
    </xf>
    <xf numFmtId="0" fontId="8" fillId="2" borderId="16" xfId="66" applyFont="1" applyFill="1" applyBorder="1" applyAlignment="1" applyProtection="1">
      <alignment horizontal="center" vertical="center" wrapText="1"/>
      <protection locked="0"/>
    </xf>
    <xf numFmtId="0" fontId="8" fillId="2" borderId="17" xfId="66" applyFont="1" applyFill="1" applyBorder="1" applyAlignment="1" applyProtection="1">
      <alignment horizontal="center" vertical="center" wrapText="1"/>
      <protection locked="0"/>
    </xf>
    <xf numFmtId="0" fontId="8" fillId="2" borderId="18" xfId="66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9" xfId="66" applyFont="1" applyFill="1" applyBorder="1" applyAlignment="1" applyProtection="1">
      <alignment horizontal="center" vertical="center" wrapText="1"/>
      <protection locked="0"/>
    </xf>
    <xf numFmtId="0" fontId="8" fillId="2" borderId="11" xfId="66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left" vertical="center" wrapText="1"/>
      <protection locked="0"/>
    </xf>
    <xf numFmtId="0" fontId="6" fillId="2" borderId="20" xfId="0" applyFont="1" applyFill="1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12" xfId="66" applyFont="1" applyFill="1" applyBorder="1" applyAlignment="1" applyProtection="1">
      <alignment horizontal="center" vertical="center" wrapText="1"/>
      <protection locked="0"/>
    </xf>
    <xf numFmtId="0" fontId="6" fillId="2" borderId="12" xfId="66" applyFont="1" applyFill="1" applyBorder="1" applyAlignment="1" applyProtection="1">
      <alignment horizontal="left" vertical="center" wrapText="1"/>
      <protection locked="0"/>
    </xf>
    <xf numFmtId="9" fontId="6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vertical="center" wrapText="1"/>
    </xf>
    <xf numFmtId="0" fontId="6" fillId="0" borderId="12" xfId="66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2" xfId="66" applyFont="1" applyFill="1" applyBorder="1" applyAlignment="1" applyProtection="1">
      <alignment vertical="center" wrapText="1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6" fillId="2" borderId="29" xfId="0" applyFont="1" applyFill="1" applyBorder="1" applyAlignment="1" applyProtection="1">
      <alignment vertical="center"/>
      <protection locked="0"/>
    </xf>
    <xf numFmtId="0" fontId="6" fillId="2" borderId="30" xfId="0" applyFont="1" applyFill="1" applyBorder="1" applyAlignment="1" applyProtection="1">
      <alignment vertical="center"/>
      <protection locked="0"/>
    </xf>
    <xf numFmtId="0" fontId="6" fillId="2" borderId="29" xfId="0" applyFont="1" applyFill="1" applyBorder="1" applyAlignment="1" applyProtection="1">
      <alignment vertical="center"/>
      <protection locked="0"/>
    </xf>
    <xf numFmtId="0" fontId="6" fillId="2" borderId="30" xfId="0" applyFont="1" applyFill="1" applyBorder="1" applyAlignment="1" applyProtection="1">
      <alignment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9" fillId="2" borderId="12" xfId="66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justify" vertical="center" wrapText="1"/>
      <protection locked="0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8" fillId="2" borderId="12" xfId="66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vertical="center"/>
      <protection locked="0"/>
    </xf>
    <xf numFmtId="0" fontId="6" fillId="2" borderId="10" xfId="0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 applyProtection="1">
      <alignment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9" fillId="2" borderId="32" xfId="0" applyFont="1" applyFill="1" applyBorder="1" applyAlignment="1" applyProtection="1">
      <alignment horizontal="center" vertical="center" wrapText="1"/>
      <protection locked="0"/>
    </xf>
    <xf numFmtId="0" fontId="9" fillId="2" borderId="33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32" xfId="66" applyFont="1" applyFill="1" applyBorder="1" applyAlignment="1" applyProtection="1">
      <alignment horizontal="center" vertical="center" wrapText="1"/>
      <protection locked="0"/>
    </xf>
    <xf numFmtId="0" fontId="6" fillId="2" borderId="34" xfId="66" applyFont="1" applyFill="1" applyBorder="1" applyAlignment="1" applyProtection="1">
      <alignment horizontal="center" vertical="center" wrapText="1"/>
      <protection locked="0"/>
    </xf>
    <xf numFmtId="0" fontId="6" fillId="2" borderId="23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34" xfId="0" applyFont="1" applyFill="1" applyBorder="1" applyAlignment="1" applyProtection="1">
      <alignment horizontal="left" vertical="center" wrapText="1"/>
      <protection locked="0"/>
    </xf>
    <xf numFmtId="0" fontId="6" fillId="2" borderId="33" xfId="66" applyFont="1" applyFill="1" applyBorder="1" applyAlignment="1" applyProtection="1">
      <alignment horizontal="center" vertical="center" wrapText="1"/>
      <protection locked="0"/>
    </xf>
    <xf numFmtId="0" fontId="6" fillId="2" borderId="35" xfId="66" applyFont="1" applyFill="1" applyBorder="1" applyAlignment="1" applyProtection="1">
      <alignment horizontal="center" vertical="center" wrapText="1"/>
      <protection locked="0"/>
    </xf>
    <xf numFmtId="0" fontId="6" fillId="2" borderId="36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6" fillId="2" borderId="37" xfId="0" applyFont="1" applyFill="1" applyBorder="1" applyAlignment="1" applyProtection="1">
      <alignment horizontal="center" vertical="center" wrapText="1"/>
      <protection locked="0"/>
    </xf>
    <xf numFmtId="0" fontId="6" fillId="2" borderId="35" xfId="0" applyFont="1" applyFill="1" applyBorder="1" applyAlignment="1" applyProtection="1">
      <alignment horizontal="left" vertical="center" wrapText="1"/>
      <protection locked="0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38" xfId="66" applyFont="1" applyFill="1" applyBorder="1" applyAlignment="1" applyProtection="1">
      <alignment horizontal="center" vertical="center" wrapText="1"/>
      <protection locked="0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6" fillId="2" borderId="39" xfId="66" applyFont="1" applyFill="1" applyBorder="1" applyAlignment="1" applyProtection="1">
      <alignment horizontal="center" vertical="center" wrapText="1"/>
      <protection locked="0"/>
    </xf>
    <xf numFmtId="0" fontId="6" fillId="2" borderId="40" xfId="66" applyFont="1" applyFill="1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6" fillId="2" borderId="40" xfId="0" applyFont="1" applyFill="1" applyBorder="1" applyAlignment="1" applyProtection="1">
      <alignment horizontal="left" vertical="center" wrapText="1"/>
      <protection locked="0"/>
    </xf>
    <xf numFmtId="0" fontId="6" fillId="2" borderId="32" xfId="0" applyFont="1" applyFill="1" applyBorder="1" applyAlignment="1" applyProtection="1">
      <alignment horizontal="center" vertical="center" wrapText="1"/>
      <protection locked="0"/>
    </xf>
    <xf numFmtId="0" fontId="6" fillId="2" borderId="13" xfId="66" applyFont="1" applyFill="1" applyBorder="1" applyAlignment="1" applyProtection="1">
      <alignment horizontal="center" vertical="center" wrapText="1"/>
      <protection locked="0"/>
    </xf>
    <xf numFmtId="0" fontId="6" fillId="2" borderId="41" xfId="66" applyFont="1" applyFill="1" applyBorder="1" applyAlignment="1" applyProtection="1">
      <alignment horizontal="center" vertical="center" wrapText="1"/>
      <protection locked="0"/>
    </xf>
    <xf numFmtId="0" fontId="6" fillId="2" borderId="14" xfId="66" applyFont="1" applyFill="1" applyBorder="1" applyAlignment="1" applyProtection="1">
      <alignment horizontal="center" vertical="center" wrapText="1"/>
      <protection locked="0"/>
    </xf>
    <xf numFmtId="0" fontId="6" fillId="2" borderId="17" xfId="66" applyFont="1" applyFill="1" applyBorder="1" applyAlignment="1" applyProtection="1">
      <alignment horizontal="center" vertical="center" wrapText="1"/>
      <protection locked="0"/>
    </xf>
    <xf numFmtId="0" fontId="6" fillId="2" borderId="42" xfId="66" applyFont="1" applyFill="1" applyBorder="1" applyAlignment="1" applyProtection="1">
      <alignment horizontal="center" vertical="center" wrapText="1"/>
      <protection locked="0"/>
    </xf>
    <xf numFmtId="0" fontId="6" fillId="2" borderId="18" xfId="66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12" xfId="66" applyFont="1" applyFill="1" applyBorder="1" applyAlignment="1" applyProtection="1">
      <alignment horizontal="left" vertical="center" wrapText="1"/>
      <protection locked="0"/>
    </xf>
    <xf numFmtId="0" fontId="6" fillId="2" borderId="23" xfId="0" applyFont="1" applyFill="1" applyBorder="1" applyAlignment="1" applyProtection="1">
      <alignment horizontal="center" vertical="center" wrapText="1"/>
      <protection locked="0"/>
    </xf>
    <xf numFmtId="0" fontId="6" fillId="2" borderId="24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34" xfId="0" applyFont="1" applyFill="1" applyBorder="1" applyAlignment="1" applyProtection="1">
      <alignment horizontal="center" vertical="center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6" fillId="2" borderId="40" xfId="0" applyFont="1" applyFill="1" applyBorder="1" applyAlignment="1" applyProtection="1">
      <alignment horizontal="center" vertical="center" wrapText="1"/>
      <protection locked="0"/>
    </xf>
    <xf numFmtId="0" fontId="6" fillId="2" borderId="43" xfId="0" applyFont="1" applyFill="1" applyBorder="1" applyAlignment="1" applyProtection="1">
      <alignment vertical="center"/>
      <protection locked="0"/>
    </xf>
    <xf numFmtId="0" fontId="6" fillId="2" borderId="44" xfId="0" applyFont="1" applyFill="1" applyBorder="1" applyAlignment="1" applyProtection="1">
      <alignment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center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left" vertical="center" wrapText="1"/>
    </xf>
    <xf numFmtId="0" fontId="13" fillId="2" borderId="3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180" fontId="6" fillId="0" borderId="49" xfId="0" applyNumberFormat="1" applyFont="1" applyFill="1" applyBorder="1" applyAlignment="1">
      <alignment horizontal="center" vertical="center" wrapText="1"/>
    </xf>
    <xf numFmtId="180" fontId="6" fillId="0" borderId="50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1" fillId="0" borderId="0" xfId="0" applyNumberFormat="1" applyFont="1" applyFill="1" applyBorder="1" applyAlignment="1">
      <alignment/>
    </xf>
    <xf numFmtId="0" fontId="14" fillId="0" borderId="0" xfId="0" applyFont="1" applyAlignment="1">
      <alignment horizontal="left" vertical="center"/>
    </xf>
    <xf numFmtId="0" fontId="15" fillId="0" borderId="0" xfId="0" applyNumberFormat="1" applyFont="1" applyFill="1" applyBorder="1" applyAlignment="1">
      <alignment horizontal="center" vertical="center" wrapText="1" shrinkToFit="1"/>
    </xf>
    <xf numFmtId="0" fontId="16" fillId="2" borderId="12" xfId="0" applyFont="1" applyFill="1" applyBorder="1" applyAlignment="1">
      <alignment horizontal="center" vertical="center" wrapText="1" shrinkToFit="1"/>
    </xf>
    <xf numFmtId="0" fontId="17" fillId="2" borderId="12" xfId="0" applyFont="1" applyFill="1" applyBorder="1" applyAlignment="1">
      <alignment horizontal="center" vertical="center" wrapText="1" shrinkToFit="1"/>
    </xf>
    <xf numFmtId="0" fontId="11" fillId="0" borderId="1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6" fillId="0" borderId="12" xfId="0" applyFont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16" fillId="2" borderId="54" xfId="0" applyFont="1" applyFill="1" applyBorder="1" applyAlignment="1">
      <alignment horizontal="center" vertical="center" wrapText="1" shrinkToFit="1"/>
    </xf>
    <xf numFmtId="0" fontId="16" fillId="2" borderId="55" xfId="0" applyFont="1" applyFill="1" applyBorder="1" applyAlignment="1">
      <alignment horizontal="center" vertical="center" wrapText="1" shrinkToFit="1"/>
    </xf>
    <xf numFmtId="0" fontId="1" fillId="0" borderId="5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9" fillId="0" borderId="49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left" vertical="center" wrapText="1"/>
    </xf>
    <xf numFmtId="0" fontId="20" fillId="0" borderId="49" xfId="0" applyFont="1" applyFill="1" applyBorder="1" applyAlignment="1">
      <alignment horizontal="left" vertical="center" wrapText="1"/>
    </xf>
    <xf numFmtId="0" fontId="20" fillId="0" borderId="51" xfId="0" applyFont="1" applyFill="1" applyBorder="1" applyAlignment="1">
      <alignment horizontal="left" vertical="center" wrapText="1"/>
    </xf>
    <xf numFmtId="0" fontId="20" fillId="0" borderId="52" xfId="0" applyFont="1" applyFill="1" applyBorder="1" applyAlignment="1">
      <alignment horizontal="left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5" xfId="0" applyNumberFormat="1" applyFont="1" applyFill="1" applyBorder="1" applyAlignment="1">
      <alignment horizontal="center" vertical="center" wrapText="1"/>
    </xf>
    <xf numFmtId="4" fontId="19" fillId="0" borderId="49" xfId="0" applyNumberFormat="1" applyFont="1" applyFill="1" applyBorder="1" applyAlignment="1">
      <alignment vertical="center" wrapText="1"/>
    </xf>
    <xf numFmtId="4" fontId="19" fillId="0" borderId="57" xfId="0" applyNumberFormat="1" applyFont="1" applyFill="1" applyBorder="1" applyAlignment="1">
      <alignment vertical="center" wrapText="1"/>
    </xf>
    <xf numFmtId="4" fontId="20" fillId="0" borderId="49" xfId="0" applyNumberFormat="1" applyFont="1" applyFill="1" applyBorder="1" applyAlignment="1">
      <alignment vertical="center" wrapText="1"/>
    </xf>
    <xf numFmtId="4" fontId="20" fillId="0" borderId="57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4" fontId="20" fillId="0" borderId="52" xfId="0" applyNumberFormat="1" applyFont="1" applyFill="1" applyBorder="1" applyAlignment="1">
      <alignment vertical="center" wrapText="1"/>
    </xf>
    <xf numFmtId="4" fontId="20" fillId="0" borderId="58" xfId="0" applyNumberFormat="1" applyFont="1" applyFill="1" applyBorder="1" applyAlignment="1">
      <alignment vertical="center" wrapText="1"/>
    </xf>
    <xf numFmtId="0" fontId="1" fillId="0" borderId="59" xfId="0" applyFont="1" applyBorder="1" applyAlignment="1">
      <alignment vertical="center"/>
    </xf>
    <xf numFmtId="0" fontId="16" fillId="0" borderId="60" xfId="0" applyNumberFormat="1" applyFont="1" applyFill="1" applyBorder="1" applyAlignment="1">
      <alignment horizontal="center" vertical="center" wrapText="1"/>
    </xf>
    <xf numFmtId="0" fontId="1" fillId="0" borderId="61" xfId="0" applyFont="1" applyBorder="1" applyAlignment="1">
      <alignment vertical="center"/>
    </xf>
    <xf numFmtId="0" fontId="1" fillId="0" borderId="61" xfId="0" applyFont="1" applyBorder="1" applyAlignment="1">
      <alignment vertical="center"/>
    </xf>
    <xf numFmtId="0" fontId="1" fillId="0" borderId="62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63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66" xfId="0" applyFont="1" applyBorder="1" applyAlignment="1">
      <alignment horizontal="left" vertical="center" wrapText="1"/>
    </xf>
    <xf numFmtId="181" fontId="26" fillId="0" borderId="39" xfId="0" applyNumberFormat="1" applyFont="1" applyBorder="1" applyAlignment="1">
      <alignment horizontal="right" vertical="center" wrapText="1"/>
    </xf>
    <xf numFmtId="0" fontId="1" fillId="0" borderId="67" xfId="0" applyFont="1" applyBorder="1" applyAlignment="1">
      <alignment/>
    </xf>
    <xf numFmtId="0" fontId="22" fillId="0" borderId="56" xfId="0" applyFont="1" applyBorder="1" applyAlignment="1">
      <alignment horizontal="left" vertical="center" wrapText="1"/>
    </xf>
    <xf numFmtId="181" fontId="26" fillId="0" borderId="12" xfId="0" applyNumberFormat="1" applyFont="1" applyBorder="1" applyAlignment="1">
      <alignment horizontal="right" vertical="center" wrapText="1"/>
    </xf>
    <xf numFmtId="0" fontId="1" fillId="0" borderId="61" xfId="0" applyFont="1" applyBorder="1" applyAlignment="1">
      <alignment/>
    </xf>
    <xf numFmtId="0" fontId="22" fillId="0" borderId="68" xfId="0" applyFont="1" applyBorder="1" applyAlignment="1">
      <alignment/>
    </xf>
    <xf numFmtId="181" fontId="26" fillId="0" borderId="59" xfId="0" applyNumberFormat="1" applyFont="1" applyBorder="1" applyAlignment="1">
      <alignment horizontal="right"/>
    </xf>
    <xf numFmtId="0" fontId="1" fillId="0" borderId="62" xfId="0" applyFont="1" applyBorder="1" applyAlignment="1">
      <alignment/>
    </xf>
    <xf numFmtId="0" fontId="27" fillId="0" borderId="0" xfId="36" applyFont="1" applyFill="1">
      <alignment vertical="center"/>
      <protection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34">
      <alignment vertical="center"/>
      <protection/>
    </xf>
    <xf numFmtId="0" fontId="14" fillId="0" borderId="0" xfId="0" applyFont="1" applyAlignment="1">
      <alignment vertical="center"/>
    </xf>
    <xf numFmtId="0" fontId="5" fillId="0" borderId="0" xfId="36" applyFont="1" applyFill="1" applyAlignment="1">
      <alignment horizontal="center" vertical="center"/>
      <protection/>
    </xf>
    <xf numFmtId="0" fontId="22" fillId="0" borderId="0" xfId="0" applyFont="1" applyAlignment="1">
      <alignment vertical="center"/>
    </xf>
    <xf numFmtId="0" fontId="22" fillId="0" borderId="0" xfId="36" applyFont="1" applyFill="1" applyAlignment="1">
      <alignment horizontal="left" vertical="center"/>
      <protection/>
    </xf>
    <xf numFmtId="0" fontId="25" fillId="0" borderId="0" xfId="36" applyFont="1" applyFill="1" applyAlignment="1">
      <alignment vertical="center"/>
      <protection/>
    </xf>
    <xf numFmtId="0" fontId="22" fillId="0" borderId="0" xfId="36" applyFont="1" applyFill="1" applyAlignment="1">
      <alignment vertical="center"/>
      <protection/>
    </xf>
    <xf numFmtId="0" fontId="22" fillId="0" borderId="0" xfId="36" applyFont="1" applyFill="1" applyAlignment="1">
      <alignment horizontal="right" vertical="center"/>
      <protection/>
    </xf>
    <xf numFmtId="0" fontId="28" fillId="0" borderId="54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0" fontId="23" fillId="0" borderId="69" xfId="36" applyFont="1" applyFill="1" applyBorder="1" applyAlignment="1">
      <alignment horizontal="center" vertical="center" wrapText="1"/>
      <protection/>
    </xf>
    <xf numFmtId="0" fontId="28" fillId="0" borderId="56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6" fillId="2" borderId="61" xfId="36" applyFont="1" applyFill="1" applyBorder="1" applyAlignment="1">
      <alignment horizontal="center" vertical="center" wrapText="1"/>
      <protection/>
    </xf>
    <xf numFmtId="0" fontId="28" fillId="0" borderId="7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182" fontId="2" fillId="0" borderId="12" xfId="0" applyNumberFormat="1" applyFont="1" applyFill="1" applyBorder="1" applyAlignment="1">
      <alignment horizontal="right" vertical="center"/>
    </xf>
    <xf numFmtId="0" fontId="26" fillId="2" borderId="61" xfId="36" applyFont="1" applyFill="1" applyBorder="1" applyAlignment="1">
      <alignment horizontal="justify" vertical="center" wrapText="1"/>
      <protection/>
    </xf>
    <xf numFmtId="0" fontId="26" fillId="2" borderId="61" xfId="67" applyFont="1" applyFill="1" applyBorder="1" applyAlignment="1">
      <alignment vertical="center" wrapText="1"/>
      <protection/>
    </xf>
    <xf numFmtId="0" fontId="26" fillId="2" borderId="71" xfId="67" applyFont="1" applyFill="1" applyBorder="1" applyAlignment="1">
      <alignment vertical="center" wrapText="1"/>
      <protection/>
    </xf>
    <xf numFmtId="49" fontId="2" fillId="0" borderId="68" xfId="0" applyNumberFormat="1" applyFont="1" applyFill="1" applyBorder="1" applyAlignment="1">
      <alignment horizontal="left" vertical="center"/>
    </xf>
    <xf numFmtId="49" fontId="2" fillId="0" borderId="59" xfId="0" applyNumberFormat="1" applyFont="1" applyFill="1" applyBorder="1" applyAlignment="1">
      <alignment horizontal="left" vertical="center"/>
    </xf>
    <xf numFmtId="182" fontId="2" fillId="0" borderId="59" xfId="0" applyNumberFormat="1" applyFont="1" applyFill="1" applyBorder="1" applyAlignment="1">
      <alignment horizontal="right" vertical="center"/>
    </xf>
    <xf numFmtId="0" fontId="22" fillId="2" borderId="62" xfId="67" applyFont="1" applyFill="1" applyBorder="1" applyAlignment="1">
      <alignment vertical="center" wrapText="1"/>
      <protection/>
    </xf>
    <xf numFmtId="0" fontId="22" fillId="0" borderId="0" xfId="36" applyFont="1" applyFill="1" applyBorder="1" applyAlignment="1">
      <alignment horizontal="left" vertical="center"/>
      <protection/>
    </xf>
    <xf numFmtId="0" fontId="22" fillId="0" borderId="0" xfId="0" applyNumberFormat="1" applyFont="1" applyFill="1" applyBorder="1" applyAlignment="1">
      <alignment vertical="center" wrapText="1"/>
    </xf>
    <xf numFmtId="0" fontId="25" fillId="0" borderId="0" xfId="36" applyNumberFormat="1" applyFont="1" applyFill="1" applyBorder="1" applyAlignment="1">
      <alignment vertical="center" wrapText="1"/>
      <protection/>
    </xf>
    <xf numFmtId="0" fontId="22" fillId="0" borderId="0" xfId="36" applyNumberFormat="1" applyFont="1" applyFill="1" applyBorder="1" applyAlignment="1">
      <alignment vertical="center" wrapText="1"/>
      <protection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14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72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29" fillId="0" borderId="68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0" borderId="73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82" fontId="0" fillId="0" borderId="39" xfId="0" applyNumberFormat="1" applyFont="1" applyBorder="1" applyAlignment="1">
      <alignment horizontal="center" vertical="center"/>
    </xf>
    <xf numFmtId="0" fontId="12" fillId="0" borderId="39" xfId="0" applyNumberFormat="1" applyFont="1" applyFill="1" applyBorder="1" applyAlignment="1">
      <alignment vertical="center" wrapText="1"/>
    </xf>
    <xf numFmtId="10" fontId="0" fillId="0" borderId="39" xfId="0" applyNumberFormat="1" applyFont="1" applyBorder="1" applyAlignment="1">
      <alignment horizontal="center" vertical="center"/>
    </xf>
    <xf numFmtId="0" fontId="30" fillId="0" borderId="67" xfId="0" applyFont="1" applyBorder="1" applyAlignment="1">
      <alignment vertical="center"/>
    </xf>
    <xf numFmtId="0" fontId="30" fillId="0" borderId="56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2" xfId="0" applyNumberFormat="1" applyFont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 wrapText="1"/>
    </xf>
    <xf numFmtId="10" fontId="0" fillId="0" borderId="12" xfId="0" applyNumberFormat="1" applyFont="1" applyFill="1" applyBorder="1" applyAlignment="1">
      <alignment horizontal="center" vertical="center" wrapText="1"/>
    </xf>
    <xf numFmtId="0" fontId="12" fillId="0" borderId="61" xfId="0" applyNumberFormat="1" applyFont="1" applyFill="1" applyBorder="1" applyAlignment="1">
      <alignment vertical="center" wrapText="1"/>
    </xf>
    <xf numFmtId="0" fontId="30" fillId="0" borderId="61" xfId="0" applyNumberFormat="1" applyFont="1" applyFill="1" applyBorder="1" applyAlignment="1">
      <alignment vertical="center" wrapText="1"/>
    </xf>
    <xf numFmtId="0" fontId="30" fillId="0" borderId="61" xfId="0" applyFont="1" applyBorder="1" applyAlignment="1">
      <alignment vertical="center"/>
    </xf>
    <xf numFmtId="0" fontId="30" fillId="0" borderId="68" xfId="0" applyFont="1" applyBorder="1" applyAlignment="1">
      <alignment vertical="center"/>
    </xf>
    <xf numFmtId="0" fontId="0" fillId="0" borderId="59" xfId="0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182" fontId="0" fillId="0" borderId="59" xfId="0" applyNumberFormat="1" applyFont="1" applyBorder="1" applyAlignment="1">
      <alignment horizontal="center" vertical="center"/>
    </xf>
    <xf numFmtId="0" fontId="12" fillId="0" borderId="59" xfId="0" applyNumberFormat="1" applyFont="1" applyFill="1" applyBorder="1" applyAlignment="1">
      <alignment horizontal="center" vertical="center" wrapText="1"/>
    </xf>
    <xf numFmtId="10" fontId="0" fillId="0" borderId="59" xfId="0" applyNumberFormat="1" applyFont="1" applyFill="1" applyBorder="1" applyAlignment="1">
      <alignment horizontal="center" vertical="center" wrapText="1"/>
    </xf>
    <xf numFmtId="0" fontId="30" fillId="0" borderId="62" xfId="0" applyFont="1" applyBorder="1" applyAlignment="1">
      <alignment vertical="center"/>
    </xf>
    <xf numFmtId="0" fontId="30" fillId="0" borderId="0" xfId="0" applyFont="1" applyAlignment="1">
      <alignment horizontal="left" vertical="top" wrapText="1"/>
    </xf>
    <xf numFmtId="0" fontId="18" fillId="0" borderId="0" xfId="0" applyFont="1" applyFill="1" applyAlignment="1">
      <alignment horizontal="center" vertical="center" wrapText="1"/>
    </xf>
    <xf numFmtId="0" fontId="7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0" fontId="31" fillId="0" borderId="54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 wrapText="1"/>
    </xf>
    <xf numFmtId="0" fontId="31" fillId="0" borderId="60" xfId="0" applyFont="1" applyFill="1" applyBorder="1" applyAlignment="1">
      <alignment horizontal="center" vertical="center" wrapText="1"/>
    </xf>
    <xf numFmtId="0" fontId="32" fillId="0" borderId="56" xfId="0" applyFont="1" applyFill="1" applyBorder="1" applyAlignment="1">
      <alignment horizontal="center" vertical="center" wrapText="1"/>
    </xf>
    <xf numFmtId="182" fontId="33" fillId="0" borderId="12" xfId="0" applyNumberFormat="1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31" fillId="0" borderId="61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vertical="center" wrapText="1"/>
    </xf>
    <xf numFmtId="4" fontId="20" fillId="0" borderId="49" xfId="0" applyNumberFormat="1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vertical="center" wrapText="1"/>
    </xf>
    <xf numFmtId="0" fontId="20" fillId="0" borderId="51" xfId="0" applyFont="1" applyFill="1" applyBorder="1" applyAlignment="1">
      <alignment vertical="center" wrapText="1"/>
    </xf>
    <xf numFmtId="4" fontId="20" fillId="0" borderId="52" xfId="0" applyNumberFormat="1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Alignment="1">
      <alignment horizontal="center" vertical="center" wrapText="1"/>
    </xf>
    <xf numFmtId="0" fontId="36" fillId="0" borderId="54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56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43" fontId="36" fillId="0" borderId="12" xfId="22" applyNumberFormat="1" applyFont="1" applyBorder="1" applyAlignment="1">
      <alignment horizontal="center" vertical="center"/>
    </xf>
    <xf numFmtId="49" fontId="36" fillId="0" borderId="12" xfId="0" applyNumberFormat="1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43" fontId="37" fillId="0" borderId="12" xfId="22" applyNumberFormat="1" applyFont="1" applyBorder="1" applyAlignment="1">
      <alignment horizontal="right" vertical="center"/>
    </xf>
    <xf numFmtId="0" fontId="38" fillId="0" borderId="56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left" vertical="center" wrapText="1"/>
    </xf>
    <xf numFmtId="43" fontId="39" fillId="0" borderId="12" xfId="22" applyNumberFormat="1" applyFont="1" applyFill="1" applyBorder="1" applyAlignment="1">
      <alignment horizontal="right" vertical="center" wrapText="1"/>
    </xf>
    <xf numFmtId="0" fontId="40" fillId="0" borderId="56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 wrapText="1"/>
    </xf>
    <xf numFmtId="49" fontId="40" fillId="0" borderId="12" xfId="0" applyNumberFormat="1" applyFont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left" vertical="center" wrapText="1"/>
    </xf>
    <xf numFmtId="4" fontId="20" fillId="0" borderId="49" xfId="0" applyNumberFormat="1" applyFont="1" applyFill="1" applyBorder="1" applyAlignment="1">
      <alignment horizontal="right" vertical="center" wrapText="1"/>
    </xf>
    <xf numFmtId="0" fontId="40" fillId="0" borderId="12" xfId="0" applyFont="1" applyFill="1" applyBorder="1" applyAlignment="1">
      <alignment horizontal="left" vertical="center" wrapText="1" shrinkToFit="1"/>
    </xf>
    <xf numFmtId="0" fontId="40" fillId="0" borderId="12" xfId="0" applyNumberFormat="1" applyFont="1" applyBorder="1" applyAlignment="1">
      <alignment horizontal="left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4" fontId="20" fillId="0" borderId="74" xfId="0" applyNumberFormat="1" applyFont="1" applyFill="1" applyBorder="1" applyAlignment="1">
      <alignment horizontal="right" vertical="center" wrapText="1"/>
    </xf>
    <xf numFmtId="43" fontId="39" fillId="0" borderId="32" xfId="22" applyNumberFormat="1" applyFont="1" applyFill="1" applyBorder="1" applyAlignment="1">
      <alignment horizontal="right" vertical="center" wrapText="1"/>
    </xf>
    <xf numFmtId="0" fontId="40" fillId="0" borderId="39" xfId="0" applyFont="1" applyFill="1" applyBorder="1" applyAlignment="1">
      <alignment horizontal="left" vertical="center" wrapText="1"/>
    </xf>
    <xf numFmtId="4" fontId="20" fillId="0" borderId="75" xfId="0" applyNumberFormat="1" applyFont="1" applyFill="1" applyBorder="1" applyAlignment="1">
      <alignment horizontal="right" vertical="center" wrapText="1"/>
    </xf>
    <xf numFmtId="43" fontId="39" fillId="0" borderId="39" xfId="22" applyNumberFormat="1" applyFont="1" applyFill="1" applyBorder="1" applyAlignment="1">
      <alignment horizontal="right" vertical="center" wrapText="1"/>
    </xf>
    <xf numFmtId="43" fontId="39" fillId="0" borderId="12" xfId="22" applyNumberFormat="1" applyFont="1" applyBorder="1" applyAlignment="1">
      <alignment horizontal="right" vertical="center" wrapText="1"/>
    </xf>
    <xf numFmtId="0" fontId="41" fillId="0" borderId="12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36" fillId="0" borderId="60" xfId="0" applyFont="1" applyBorder="1" applyAlignment="1">
      <alignment horizontal="center" vertical="center"/>
    </xf>
    <xf numFmtId="0" fontId="36" fillId="0" borderId="61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40" fillId="0" borderId="61" xfId="0" applyFont="1" applyFill="1" applyBorder="1" applyAlignment="1">
      <alignment horizontal="left" vertical="center" wrapText="1"/>
    </xf>
    <xf numFmtId="0" fontId="40" fillId="0" borderId="61" xfId="0" applyNumberFormat="1" applyFont="1" applyBorder="1" applyAlignment="1">
      <alignment horizontal="left" vertical="center" wrapText="1"/>
    </xf>
    <xf numFmtId="0" fontId="40" fillId="0" borderId="61" xfId="0" applyNumberFormat="1" applyFont="1" applyFill="1" applyBorder="1" applyAlignment="1">
      <alignment horizontal="left" vertical="center" wrapText="1"/>
    </xf>
    <xf numFmtId="0" fontId="22" fillId="0" borderId="12" xfId="0" applyFont="1" applyBorder="1" applyAlignment="1">
      <alignment vertical="center" wrapText="1"/>
    </xf>
    <xf numFmtId="0" fontId="40" fillId="0" borderId="61" xfId="0" applyFont="1" applyBorder="1" applyAlignment="1">
      <alignment horizontal="left" vertical="center" wrapText="1"/>
    </xf>
    <xf numFmtId="0" fontId="40" fillId="0" borderId="68" xfId="0" applyFont="1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 wrapText="1"/>
    </xf>
    <xf numFmtId="0" fontId="40" fillId="0" borderId="59" xfId="0" applyFont="1" applyBorder="1" applyAlignment="1">
      <alignment horizontal="left" vertical="center" wrapText="1"/>
    </xf>
    <xf numFmtId="49" fontId="40" fillId="0" borderId="59" xfId="0" applyNumberFormat="1" applyFont="1" applyBorder="1" applyAlignment="1">
      <alignment horizontal="center" vertical="center" wrapText="1"/>
    </xf>
    <xf numFmtId="43" fontId="39" fillId="0" borderId="59" xfId="22" applyNumberFormat="1" applyFont="1" applyBorder="1" applyAlignment="1">
      <alignment horizontal="right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40" fillId="0" borderId="62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14" fillId="0" borderId="0" xfId="0" applyNumberFormat="1" applyFont="1" applyFill="1" applyAlignment="1">
      <alignment horizontal="left"/>
    </xf>
    <xf numFmtId="0" fontId="24" fillId="0" borderId="0" xfId="0" applyNumberFormat="1" applyFont="1" applyFill="1" applyBorder="1" applyAlignment="1">
      <alignment/>
    </xf>
    <xf numFmtId="0" fontId="15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Alignment="1">
      <alignment horizontal="right"/>
    </xf>
    <xf numFmtId="0" fontId="28" fillId="0" borderId="76" xfId="0" applyFont="1" applyFill="1" applyBorder="1" applyAlignment="1">
      <alignment horizontal="center" vertical="center" wrapText="1"/>
    </xf>
    <xf numFmtId="0" fontId="28" fillId="0" borderId="60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0" fontId="28" fillId="0" borderId="61" xfId="0" applyFont="1" applyFill="1" applyBorder="1" applyAlignment="1">
      <alignment horizontal="center" vertical="center"/>
    </xf>
    <xf numFmtId="4" fontId="19" fillId="19" borderId="49" xfId="0" applyNumberFormat="1" applyFont="1" applyFill="1" applyBorder="1" applyAlignment="1">
      <alignment horizontal="right" vertical="center" wrapText="1"/>
    </xf>
    <xf numFmtId="0" fontId="35" fillId="0" borderId="12" xfId="0" applyFont="1" applyFill="1" applyBorder="1" applyAlignment="1">
      <alignment horizontal="right" vertical="center" wrapText="1"/>
    </xf>
    <xf numFmtId="0" fontId="28" fillId="0" borderId="61" xfId="0" applyFont="1" applyFill="1" applyBorder="1" applyAlignment="1">
      <alignment vertical="center"/>
    </xf>
    <xf numFmtId="0" fontId="20" fillId="19" borderId="77" xfId="0" applyFont="1" applyFill="1" applyBorder="1" applyAlignment="1">
      <alignment horizontal="center" vertical="center" wrapText="1"/>
    </xf>
    <xf numFmtId="0" fontId="20" fillId="19" borderId="12" xfId="0" applyFont="1" applyFill="1" applyBorder="1" applyAlignment="1">
      <alignment horizontal="left" vertical="center" wrapText="1"/>
    </xf>
    <xf numFmtId="4" fontId="20" fillId="19" borderId="12" xfId="0" applyNumberFormat="1" applyFont="1" applyFill="1" applyBorder="1" applyAlignment="1">
      <alignment horizontal="right" vertical="center" wrapText="1"/>
    </xf>
    <xf numFmtId="182" fontId="43" fillId="0" borderId="12" xfId="0" applyNumberFormat="1" applyFont="1" applyFill="1" applyBorder="1" applyAlignment="1">
      <alignment horizontal="right" vertical="center"/>
    </xf>
    <xf numFmtId="0" fontId="2" fillId="0" borderId="61" xfId="0" applyFont="1" applyFill="1" applyBorder="1" applyAlignment="1">
      <alignment vertical="center"/>
    </xf>
    <xf numFmtId="0" fontId="11" fillId="0" borderId="61" xfId="0" applyNumberFormat="1" applyFont="1" applyFill="1" applyBorder="1" applyAlignment="1">
      <alignment/>
    </xf>
    <xf numFmtId="0" fontId="20" fillId="19" borderId="78" xfId="0" applyFont="1" applyFill="1" applyBorder="1" applyAlignment="1">
      <alignment horizontal="center" vertical="center" wrapText="1"/>
    </xf>
    <xf numFmtId="0" fontId="20" fillId="19" borderId="59" xfId="0" applyFont="1" applyFill="1" applyBorder="1" applyAlignment="1">
      <alignment horizontal="left" vertical="center" wrapText="1"/>
    </xf>
    <xf numFmtId="4" fontId="20" fillId="19" borderId="59" xfId="0" applyNumberFormat="1" applyFont="1" applyFill="1" applyBorder="1" applyAlignment="1">
      <alignment horizontal="right" vertical="center" wrapText="1"/>
    </xf>
    <xf numFmtId="0" fontId="11" fillId="0" borderId="59" xfId="0" applyNumberFormat="1" applyFont="1" applyFill="1" applyBorder="1" applyAlignment="1">
      <alignment/>
    </xf>
    <xf numFmtId="0" fontId="11" fillId="0" borderId="62" xfId="0" applyNumberFormat="1" applyFont="1" applyFill="1" applyBorder="1" applyAlignment="1">
      <alignment/>
    </xf>
    <xf numFmtId="0" fontId="45" fillId="0" borderId="0" xfId="0" applyFont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0" fillId="2" borderId="0" xfId="0" applyFont="1" applyFill="1" applyAlignment="1" applyProtection="1">
      <alignment horizontal="left" vertical="center"/>
      <protection/>
    </xf>
    <xf numFmtId="0" fontId="22" fillId="2" borderId="0" xfId="0" applyFont="1" applyFill="1" applyAlignment="1" applyProtection="1">
      <alignment horizontal="right" vertical="center"/>
      <protection/>
    </xf>
    <xf numFmtId="0" fontId="40" fillId="2" borderId="0" xfId="0" applyFont="1" applyFill="1" applyAlignment="1" applyProtection="1">
      <alignment horizontal="right" vertical="center"/>
      <protection/>
    </xf>
    <xf numFmtId="182" fontId="23" fillId="2" borderId="54" xfId="0" applyNumberFormat="1" applyFont="1" applyFill="1" applyBorder="1" applyAlignment="1" applyProtection="1">
      <alignment horizontal="center" vertical="center"/>
      <protection/>
    </xf>
    <xf numFmtId="182" fontId="23" fillId="2" borderId="55" xfId="0" applyNumberFormat="1" applyFont="1" applyFill="1" applyBorder="1" applyAlignment="1" applyProtection="1">
      <alignment horizontal="center" vertical="center"/>
      <protection/>
    </xf>
    <xf numFmtId="182" fontId="23" fillId="2" borderId="79" xfId="0" applyNumberFormat="1" applyFont="1" applyFill="1" applyBorder="1" applyAlignment="1" applyProtection="1">
      <alignment horizontal="center" vertical="center"/>
      <protection/>
    </xf>
    <xf numFmtId="182" fontId="23" fillId="2" borderId="80" xfId="0" applyNumberFormat="1" applyFont="1" applyFill="1" applyBorder="1" applyAlignment="1" applyProtection="1">
      <alignment horizontal="center" vertical="center"/>
      <protection/>
    </xf>
    <xf numFmtId="0" fontId="23" fillId="0" borderId="81" xfId="0" applyFont="1" applyBorder="1" applyAlignment="1" applyProtection="1">
      <alignment horizontal="center" vertical="center"/>
      <protection/>
    </xf>
    <xf numFmtId="182" fontId="23" fillId="2" borderId="68" xfId="0" applyNumberFormat="1" applyFont="1" applyFill="1" applyBorder="1" applyAlignment="1" applyProtection="1">
      <alignment horizontal="center" vertical="center" wrapText="1"/>
      <protection/>
    </xf>
    <xf numFmtId="182" fontId="23" fillId="2" borderId="59" xfId="0" applyNumberFormat="1" applyFont="1" applyFill="1" applyBorder="1" applyAlignment="1" applyProtection="1">
      <alignment horizontal="center" vertical="center" wrapText="1"/>
      <protection/>
    </xf>
    <xf numFmtId="0" fontId="23" fillId="0" borderId="82" xfId="0" applyFont="1" applyBorder="1" applyAlignment="1" applyProtection="1">
      <alignment horizontal="center" vertical="center" wrapText="1"/>
      <protection/>
    </xf>
    <xf numFmtId="182" fontId="25" fillId="2" borderId="66" xfId="0" applyNumberFormat="1" applyFont="1" applyFill="1" applyBorder="1" applyAlignment="1" applyProtection="1">
      <alignment horizontal="left" vertical="center" wrapText="1"/>
      <protection/>
    </xf>
    <xf numFmtId="182" fontId="25" fillId="0" borderId="39" xfId="0" applyNumberFormat="1" applyFont="1" applyBorder="1" applyAlignment="1" applyProtection="1">
      <alignment horizontal="right" vertical="center"/>
      <protection/>
    </xf>
    <xf numFmtId="182" fontId="25" fillId="2" borderId="39" xfId="0" applyNumberFormat="1" applyFont="1" applyFill="1" applyBorder="1" applyAlignment="1" applyProtection="1">
      <alignment horizontal="left" vertical="center" wrapText="1"/>
      <protection/>
    </xf>
    <xf numFmtId="182" fontId="25" fillId="2" borderId="39" xfId="0" applyNumberFormat="1" applyFont="1" applyFill="1" applyBorder="1" applyAlignment="1" applyProtection="1">
      <alignment horizontal="center" vertical="center" wrapText="1"/>
      <protection/>
    </xf>
    <xf numFmtId="0" fontId="25" fillId="0" borderId="83" xfId="0" applyFont="1" applyBorder="1" applyAlignment="1" applyProtection="1">
      <alignment horizontal="center" vertical="center" wrapText="1"/>
      <protection/>
    </xf>
    <xf numFmtId="0" fontId="22" fillId="0" borderId="56" xfId="0" applyFont="1" applyFill="1" applyBorder="1" applyAlignment="1">
      <alignment vertical="center"/>
    </xf>
    <xf numFmtId="182" fontId="22" fillId="0" borderId="12" xfId="0" applyNumberFormat="1" applyFont="1" applyBorder="1" applyAlignment="1" applyProtection="1">
      <alignment horizontal="right" vertical="center"/>
      <protection/>
    </xf>
    <xf numFmtId="0" fontId="46" fillId="2" borderId="84" xfId="0" applyFont="1" applyFill="1" applyBorder="1" applyAlignment="1">
      <alignment horizontal="left" vertical="center" wrapText="1" shrinkToFit="1"/>
    </xf>
    <xf numFmtId="182" fontId="47" fillId="0" borderId="84" xfId="0" applyNumberFormat="1" applyFont="1" applyBorder="1" applyAlignment="1">
      <alignment vertical="center" shrinkToFit="1"/>
    </xf>
    <xf numFmtId="182" fontId="25" fillId="0" borderId="61" xfId="0" applyNumberFormat="1" applyFont="1" applyBorder="1" applyAlignment="1" applyProtection="1">
      <alignment horizontal="right" vertical="center"/>
      <protection/>
    </xf>
    <xf numFmtId="0" fontId="46" fillId="2" borderId="22" xfId="0" applyFont="1" applyFill="1" applyBorder="1" applyAlignment="1">
      <alignment horizontal="left" vertical="center" wrapText="1" shrinkToFit="1"/>
    </xf>
    <xf numFmtId="182" fontId="47" fillId="0" borderId="22" xfId="0" applyNumberFormat="1" applyFont="1" applyBorder="1" applyAlignment="1">
      <alignment vertical="center"/>
    </xf>
    <xf numFmtId="182" fontId="22" fillId="0" borderId="61" xfId="0" applyNumberFormat="1" applyFont="1" applyBorder="1" applyAlignment="1" applyProtection="1">
      <alignment horizontal="right" vertical="center"/>
      <protection/>
    </xf>
    <xf numFmtId="182" fontId="47" fillId="0" borderId="22" xfId="0" applyNumberFormat="1" applyFont="1" applyBorder="1" applyAlignment="1">
      <alignment vertical="center" shrinkToFit="1"/>
    </xf>
    <xf numFmtId="0" fontId="25" fillId="0" borderId="56" xfId="0" applyFont="1" applyFill="1" applyBorder="1" applyAlignment="1">
      <alignment vertical="center"/>
    </xf>
    <xf numFmtId="182" fontId="22" fillId="2" borderId="56" xfId="0" applyNumberFormat="1" applyFont="1" applyFill="1" applyBorder="1" applyAlignment="1" applyProtection="1">
      <alignment horizontal="left" vertical="center"/>
      <protection/>
    </xf>
    <xf numFmtId="182" fontId="22" fillId="2" borderId="12" xfId="0" applyNumberFormat="1" applyFont="1" applyFill="1" applyBorder="1" applyAlignment="1" applyProtection="1">
      <alignment horizontal="left" vertical="center"/>
      <protection/>
    </xf>
    <xf numFmtId="182" fontId="22" fillId="2" borderId="12" xfId="0" applyNumberFormat="1" applyFont="1" applyFill="1" applyBorder="1" applyAlignment="1" applyProtection="1">
      <alignment horizontal="center" vertical="center"/>
      <protection/>
    </xf>
    <xf numFmtId="182" fontId="22" fillId="0" borderId="12" xfId="0" applyNumberFormat="1" applyFont="1" applyBorder="1" applyAlignment="1" applyProtection="1">
      <alignment horizontal="left" vertical="center"/>
      <protection/>
    </xf>
    <xf numFmtId="182" fontId="22" fillId="0" borderId="56" xfId="0" applyNumberFormat="1" applyFont="1" applyBorder="1" applyAlignment="1" applyProtection="1">
      <alignment horizontal="left" vertical="center"/>
      <protection/>
    </xf>
    <xf numFmtId="182" fontId="22" fillId="0" borderId="56" xfId="0" applyNumberFormat="1" applyFont="1" applyBorder="1" applyAlignment="1" applyProtection="1">
      <alignment horizontal="center" vertical="center"/>
      <protection/>
    </xf>
    <xf numFmtId="182" fontId="22" fillId="0" borderId="12" xfId="0" applyNumberFormat="1" applyFont="1" applyBorder="1" applyAlignment="1" applyProtection="1">
      <alignment horizontal="center" vertical="center"/>
      <protection/>
    </xf>
    <xf numFmtId="182" fontId="25" fillId="0" borderId="56" xfId="0" applyNumberFormat="1" applyFont="1" applyBorder="1" applyAlignment="1" applyProtection="1">
      <alignment horizontal="left" vertical="center"/>
      <protection/>
    </xf>
    <xf numFmtId="182" fontId="25" fillId="0" borderId="12" xfId="0" applyNumberFormat="1" applyFont="1" applyBorder="1" applyAlignment="1" applyProtection="1">
      <alignment horizontal="right" vertical="center"/>
      <protection/>
    </xf>
    <xf numFmtId="182" fontId="25" fillId="0" borderId="12" xfId="0" applyNumberFormat="1" applyFont="1" applyBorder="1" applyAlignment="1" applyProtection="1">
      <alignment horizontal="left" vertical="center"/>
      <protection/>
    </xf>
    <xf numFmtId="182" fontId="25" fillId="2" borderId="12" xfId="0" applyNumberFormat="1" applyFont="1" applyFill="1" applyBorder="1" applyAlignment="1" applyProtection="1">
      <alignment horizontal="center" vertical="center"/>
      <protection/>
    </xf>
    <xf numFmtId="182" fontId="25" fillId="0" borderId="56" xfId="0" applyNumberFormat="1" applyFont="1" applyBorder="1" applyAlignment="1" applyProtection="1">
      <alignment horizontal="center" vertical="center"/>
      <protection/>
    </xf>
    <xf numFmtId="182" fontId="25" fillId="2" borderId="68" xfId="0" applyNumberFormat="1" applyFont="1" applyFill="1" applyBorder="1" applyAlignment="1" applyProtection="1">
      <alignment horizontal="center" vertical="center"/>
      <protection/>
    </xf>
    <xf numFmtId="182" fontId="25" fillId="0" borderId="59" xfId="0" applyNumberFormat="1" applyFont="1" applyBorder="1" applyAlignment="1" applyProtection="1">
      <alignment horizontal="right" vertical="center"/>
      <protection/>
    </xf>
    <xf numFmtId="182" fontId="25" fillId="2" borderId="59" xfId="0" applyNumberFormat="1" applyFont="1" applyFill="1" applyBorder="1" applyAlignment="1" applyProtection="1">
      <alignment horizontal="center" vertical="center"/>
      <protection/>
    </xf>
    <xf numFmtId="182" fontId="25" fillId="0" borderId="62" xfId="0" applyNumberFormat="1" applyFont="1" applyBorder="1" applyAlignment="1" applyProtection="1">
      <alignment horizontal="right" vertical="center"/>
      <protection/>
    </xf>
    <xf numFmtId="182" fontId="26" fillId="0" borderId="0" xfId="0" applyNumberFormat="1" applyFont="1" applyAlignment="1" applyProtection="1">
      <alignment horizontal="right" vertical="center"/>
      <protection/>
    </xf>
    <xf numFmtId="0" fontId="40" fillId="2" borderId="0" xfId="0" applyFont="1" applyFill="1" applyAlignment="1" applyProtection="1">
      <alignment horizontal="center" vertical="center"/>
      <protection/>
    </xf>
    <xf numFmtId="0" fontId="4" fillId="0" borderId="63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28" fillId="0" borderId="86" xfId="0" applyFont="1" applyFill="1" applyBorder="1" applyAlignment="1">
      <alignment horizontal="center" vertical="center" wrapText="1"/>
    </xf>
    <xf numFmtId="182" fontId="23" fillId="2" borderId="12" xfId="0" applyNumberFormat="1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horizontal="right" vertical="center"/>
      <protection/>
    </xf>
    <xf numFmtId="0" fontId="1" fillId="0" borderId="59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182" fontId="23" fillId="2" borderId="85" xfId="0" applyNumberFormat="1" applyFont="1" applyFill="1" applyBorder="1" applyAlignment="1" applyProtection="1">
      <alignment vertical="center" wrapText="1"/>
      <protection/>
    </xf>
    <xf numFmtId="182" fontId="23" fillId="2" borderId="69" xfId="0" applyNumberFormat="1" applyFont="1" applyFill="1" applyBorder="1" applyAlignment="1" applyProtection="1">
      <alignment vertical="center" wrapText="1"/>
      <protection/>
    </xf>
    <xf numFmtId="182" fontId="23" fillId="2" borderId="61" xfId="0" applyNumberFormat="1" applyFont="1" applyFill="1" applyBorder="1" applyAlignment="1" applyProtection="1">
      <alignment vertical="center" wrapText="1"/>
      <protection/>
    </xf>
    <xf numFmtId="181" fontId="22" fillId="0" borderId="12" xfId="0" applyNumberFormat="1" applyFont="1" applyFill="1" applyBorder="1" applyAlignment="1" applyProtection="1">
      <alignment horizontal="right" vertical="center"/>
      <protection/>
    </xf>
    <xf numFmtId="181" fontId="22" fillId="0" borderId="61" xfId="0" applyNumberFormat="1" applyFont="1" applyFill="1" applyBorder="1" applyAlignment="1" applyProtection="1">
      <alignment horizontal="right" vertical="center"/>
      <protection/>
    </xf>
    <xf numFmtId="0" fontId="1" fillId="0" borderId="61" xfId="0" applyFont="1" applyBorder="1" applyAlignment="1" applyProtection="1">
      <alignment horizontal="right" vertical="center"/>
      <protection/>
    </xf>
    <xf numFmtId="0" fontId="1" fillId="0" borderId="62" xfId="0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vertical="center"/>
      <protection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left" vertical="center"/>
    </xf>
    <xf numFmtId="49" fontId="2" fillId="0" borderId="39" xfId="0" applyNumberFormat="1" applyFont="1" applyFill="1" applyBorder="1" applyAlignment="1">
      <alignment horizontal="left" vertical="center"/>
    </xf>
    <xf numFmtId="182" fontId="2" fillId="0" borderId="39" xfId="0" applyNumberFormat="1" applyFont="1" applyFill="1" applyBorder="1" applyAlignment="1">
      <alignment horizontal="right" vertical="center"/>
    </xf>
    <xf numFmtId="49" fontId="2" fillId="0" borderId="56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8" xfId="0" applyNumberFormat="1" applyFont="1" applyFill="1" applyBorder="1" applyAlignment="1">
      <alignment horizontal="center" vertical="center"/>
    </xf>
    <xf numFmtId="49" fontId="2" fillId="0" borderId="89" xfId="0" applyNumberFormat="1" applyFont="1" applyFill="1" applyBorder="1" applyAlignment="1">
      <alignment horizontal="center" vertical="center"/>
    </xf>
    <xf numFmtId="182" fontId="2" fillId="0" borderId="87" xfId="0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182" fontId="2" fillId="0" borderId="67" xfId="0" applyNumberFormat="1" applyFont="1" applyFill="1" applyBorder="1" applyAlignment="1">
      <alignment horizontal="right" vertical="center"/>
    </xf>
    <xf numFmtId="182" fontId="2" fillId="0" borderId="61" xfId="0" applyNumberFormat="1" applyFont="1" applyFill="1" applyBorder="1" applyAlignment="1">
      <alignment horizontal="right" vertical="center"/>
    </xf>
    <xf numFmtId="182" fontId="2" fillId="0" borderId="90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6" fillId="0" borderId="91" xfId="0" applyFont="1" applyBorder="1" applyAlignment="1">
      <alignment horizontal="right" vertical="center"/>
    </xf>
    <xf numFmtId="0" fontId="16" fillId="2" borderId="92" xfId="0" applyFont="1" applyFill="1" applyBorder="1" applyAlignment="1">
      <alignment horizontal="center" vertical="center" wrapText="1" shrinkToFit="1"/>
    </xf>
    <xf numFmtId="0" fontId="16" fillId="2" borderId="93" xfId="0" applyFont="1" applyFill="1" applyBorder="1" applyAlignment="1">
      <alignment horizontal="center" vertical="center" wrapText="1" shrinkToFit="1"/>
    </xf>
    <xf numFmtId="0" fontId="16" fillId="2" borderId="94" xfId="0" applyFont="1" applyFill="1" applyBorder="1" applyAlignment="1">
      <alignment horizontal="center" vertical="center" wrapText="1" shrinkToFit="1"/>
    </xf>
    <xf numFmtId="0" fontId="16" fillId="2" borderId="95" xfId="0" applyFont="1" applyFill="1" applyBorder="1" applyAlignment="1">
      <alignment horizontal="center" vertical="center" wrapText="1" shrinkToFit="1"/>
    </xf>
    <xf numFmtId="0" fontId="16" fillId="2" borderId="96" xfId="0" applyFont="1" applyFill="1" applyBorder="1" applyAlignment="1">
      <alignment horizontal="center" vertical="center" wrapText="1" shrinkToFit="1"/>
    </xf>
    <xf numFmtId="0" fontId="16" fillId="2" borderId="97" xfId="0" applyFont="1" applyFill="1" applyBorder="1" applyAlignment="1">
      <alignment horizontal="center" vertical="center" wrapText="1" shrinkToFit="1"/>
    </xf>
    <xf numFmtId="0" fontId="16" fillId="2" borderId="98" xfId="0" applyFont="1" applyFill="1" applyBorder="1" applyAlignment="1">
      <alignment horizontal="center" vertical="center" wrapText="1" shrinkToFit="1"/>
    </xf>
    <xf numFmtId="0" fontId="46" fillId="2" borderId="99" xfId="0" applyFont="1" applyFill="1" applyBorder="1" applyAlignment="1">
      <alignment horizontal="left" vertical="center" wrapText="1" shrinkToFit="1"/>
    </xf>
    <xf numFmtId="0" fontId="49" fillId="2" borderId="100" xfId="0" applyFont="1" applyFill="1" applyBorder="1" applyAlignment="1">
      <alignment horizontal="left" vertical="center" wrapText="1" shrinkToFit="1"/>
    </xf>
    <xf numFmtId="0" fontId="46" fillId="2" borderId="101" xfId="0" applyFont="1" applyFill="1" applyBorder="1" applyAlignment="1">
      <alignment horizontal="left" vertical="center" wrapText="1" shrinkToFit="1"/>
    </xf>
    <xf numFmtId="0" fontId="49" fillId="2" borderId="102" xfId="0" applyFont="1" applyFill="1" applyBorder="1" applyAlignment="1">
      <alignment horizontal="left" vertical="center" wrapText="1" shrinkToFit="1"/>
    </xf>
    <xf numFmtId="0" fontId="46" fillId="2" borderId="56" xfId="0" applyFont="1" applyFill="1" applyBorder="1" applyAlignment="1">
      <alignment horizontal="left" vertical="center" wrapText="1" shrinkToFit="1"/>
    </xf>
    <xf numFmtId="182" fontId="47" fillId="2" borderId="22" xfId="0" applyNumberFormat="1" applyFont="1" applyFill="1" applyBorder="1" applyAlignment="1">
      <alignment vertical="center" wrapText="1" shrinkToFit="1"/>
    </xf>
    <xf numFmtId="0" fontId="11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50" fillId="2" borderId="96" xfId="0" applyFont="1" applyFill="1" applyBorder="1" applyAlignment="1">
      <alignment horizontal="center" vertical="center" wrapText="1" shrinkToFit="1"/>
    </xf>
    <xf numFmtId="182" fontId="51" fillId="0" borderId="97" xfId="0" applyNumberFormat="1" applyFont="1" applyBorder="1" applyAlignment="1">
      <alignment vertical="center" shrinkToFit="1"/>
    </xf>
    <xf numFmtId="0" fontId="50" fillId="2" borderId="97" xfId="0" applyFont="1" applyFill="1" applyBorder="1" applyAlignment="1">
      <alignment horizontal="center" vertical="center" wrapText="1" shrinkToFit="1"/>
    </xf>
    <xf numFmtId="0" fontId="52" fillId="2" borderId="103" xfId="0" applyFont="1" applyFill="1" applyBorder="1" applyAlignment="1">
      <alignment horizontal="center" vertical="center" wrapText="1" shrinkToFit="1"/>
    </xf>
    <xf numFmtId="0" fontId="21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182" fontId="23" fillId="2" borderId="54" xfId="0" applyNumberFormat="1" applyFont="1" applyFill="1" applyBorder="1" applyAlignment="1" applyProtection="1" quotePrefix="1">
      <alignment horizontal="center" vertical="center"/>
      <protection/>
    </xf>
    <xf numFmtId="182" fontId="23" fillId="2" borderId="79" xfId="0" applyNumberFormat="1" applyFont="1" applyFill="1" applyBorder="1" applyAlignment="1" applyProtection="1" quotePrefix="1">
      <alignment horizontal="center" vertical="center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84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0" xfId="34"/>
    <cellStyle name="标题 1" xfId="35"/>
    <cellStyle name="常规_2011省本级基金预算表（草案，提供预算处）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_贵州省2013年省本级政府性基金收支预算表（草案）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7&#24180;&#37096;&#38376;&#39044;&#31639;\2017&#24180;&#20108;&#19979;&#25209;&#22797;&#21450;&#20844;&#24320;\&#25919;&#24220;&#12289;&#37096;&#38376;&#20844;&#24320;&#34920;&#26684;\2017&#24180;&#37096;&#38376;&#39044;&#31639;&#20844;&#24320;&#34920;&#266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、部门预算收支预算总表"/>
      <sheetName val="2、一般公共预算支出表（支出功能分类）"/>
      <sheetName val="3、一般公共预算基本支出明细表（支出经济分类） "/>
      <sheetName val="4、政府性基金收支预算"/>
      <sheetName val="5、三公经费情况表"/>
      <sheetName val="6、资产情况表"/>
      <sheetName val="7、项目目标绩效申报表"/>
      <sheetName val="8、采购预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C6" sqref="C6:D10"/>
    </sheetView>
  </sheetViews>
  <sheetFormatPr defaultColWidth="9.33203125" defaultRowHeight="12.75"/>
  <cols>
    <col min="1" max="1" width="48.83203125" style="482" customWidth="1"/>
    <col min="2" max="2" width="12.66015625" style="482" customWidth="1"/>
    <col min="3" max="3" width="35.5" style="482" customWidth="1"/>
    <col min="4" max="4" width="12.66015625" style="482" customWidth="1"/>
    <col min="5" max="5" width="6.16015625" style="482" customWidth="1"/>
    <col min="6" max="248" width="9.33203125" style="482" customWidth="1"/>
    <col min="249" max="16384" width="9.33203125" style="482" customWidth="1"/>
  </cols>
  <sheetData>
    <row r="1" spans="1:6" s="481" customFormat="1" ht="30.75" customHeight="1">
      <c r="A1" s="462" t="s">
        <v>0</v>
      </c>
      <c r="B1" s="482"/>
      <c r="C1" s="482"/>
      <c r="D1" s="482"/>
      <c r="E1" s="482"/>
      <c r="F1" s="482"/>
    </row>
    <row r="2" spans="1:6" ht="20.25">
      <c r="A2" s="483" t="s">
        <v>1</v>
      </c>
      <c r="B2" s="483"/>
      <c r="C2" s="483"/>
      <c r="D2" s="483"/>
      <c r="E2" s="483"/>
      <c r="F2" s="484"/>
    </row>
    <row r="3" spans="1:5" ht="15.75">
      <c r="A3" s="485"/>
      <c r="B3" s="486"/>
      <c r="C3" s="486"/>
      <c r="D3" s="487" t="s">
        <v>2</v>
      </c>
      <c r="E3" s="487"/>
    </row>
    <row r="4" spans="1:6" ht="21" customHeight="1">
      <c r="A4" s="488" t="s">
        <v>3</v>
      </c>
      <c r="B4" s="489"/>
      <c r="C4" s="490" t="s">
        <v>4</v>
      </c>
      <c r="D4" s="489"/>
      <c r="E4" s="491" t="s">
        <v>5</v>
      </c>
      <c r="F4" s="148"/>
    </row>
    <row r="5" spans="1:6" ht="21" customHeight="1">
      <c r="A5" s="492" t="s">
        <v>6</v>
      </c>
      <c r="B5" s="493" t="s">
        <v>7</v>
      </c>
      <c r="C5" s="493" t="s">
        <v>6</v>
      </c>
      <c r="D5" s="493" t="s">
        <v>7</v>
      </c>
      <c r="E5" s="494"/>
      <c r="F5" s="148"/>
    </row>
    <row r="6" spans="1:6" ht="21" customHeight="1">
      <c r="A6" s="495" t="s">
        <v>8</v>
      </c>
      <c r="B6" s="423">
        <v>9440.85</v>
      </c>
      <c r="C6" s="422" t="s">
        <v>9</v>
      </c>
      <c r="D6" s="423">
        <v>6292.82</v>
      </c>
      <c r="E6" s="496" t="s">
        <v>10</v>
      </c>
      <c r="F6" s="148"/>
    </row>
    <row r="7" spans="1:6" ht="21" customHeight="1">
      <c r="A7" s="497" t="s">
        <v>11</v>
      </c>
      <c r="B7" s="428">
        <v>0</v>
      </c>
      <c r="C7" s="425" t="s">
        <v>12</v>
      </c>
      <c r="D7" s="426">
        <v>68.53</v>
      </c>
      <c r="E7" s="498" t="s">
        <v>10</v>
      </c>
      <c r="F7" s="148"/>
    </row>
    <row r="8" spans="1:6" ht="21" customHeight="1">
      <c r="A8" s="497" t="s">
        <v>13</v>
      </c>
      <c r="B8" s="426">
        <v>0</v>
      </c>
      <c r="C8" s="425" t="s">
        <v>14</v>
      </c>
      <c r="D8" s="428">
        <v>55.31</v>
      </c>
      <c r="E8" s="498" t="s">
        <v>10</v>
      </c>
      <c r="F8" s="148"/>
    </row>
    <row r="9" spans="1:6" ht="21" customHeight="1">
      <c r="A9" s="499" t="s">
        <v>15</v>
      </c>
      <c r="B9" s="428">
        <v>0</v>
      </c>
      <c r="C9" s="425" t="s">
        <v>16</v>
      </c>
      <c r="D9" s="428">
        <v>2929.3</v>
      </c>
      <c r="E9" s="498" t="s">
        <v>10</v>
      </c>
      <c r="F9" s="148"/>
    </row>
    <row r="10" spans="1:6" ht="21" customHeight="1">
      <c r="A10" s="497" t="s">
        <v>17</v>
      </c>
      <c r="B10" s="426">
        <v>0</v>
      </c>
      <c r="C10" s="425" t="s">
        <v>18</v>
      </c>
      <c r="D10" s="428">
        <v>94.89</v>
      </c>
      <c r="E10" s="498" t="s">
        <v>10</v>
      </c>
      <c r="F10" s="148"/>
    </row>
    <row r="11" spans="1:6" ht="21" customHeight="1">
      <c r="A11" s="497" t="s">
        <v>19</v>
      </c>
      <c r="B11" s="428">
        <v>0</v>
      </c>
      <c r="C11" s="425"/>
      <c r="D11" s="428"/>
      <c r="E11" s="498" t="s">
        <v>10</v>
      </c>
      <c r="F11" s="148"/>
    </row>
    <row r="12" spans="1:6" ht="21" customHeight="1">
      <c r="A12" s="497" t="s">
        <v>20</v>
      </c>
      <c r="B12" s="426">
        <v>0</v>
      </c>
      <c r="C12" s="425"/>
      <c r="D12" s="428"/>
      <c r="E12" s="498" t="s">
        <v>10</v>
      </c>
      <c r="F12" s="148"/>
    </row>
    <row r="13" spans="1:6" ht="21" customHeight="1">
      <c r="A13" s="497" t="s">
        <v>21</v>
      </c>
      <c r="B13" s="428">
        <v>0</v>
      </c>
      <c r="C13" s="425"/>
      <c r="D13" s="428"/>
      <c r="E13" s="498" t="s">
        <v>10</v>
      </c>
      <c r="F13" s="148"/>
    </row>
    <row r="14" spans="1:6" ht="21" customHeight="1">
      <c r="A14" s="497" t="s">
        <v>22</v>
      </c>
      <c r="B14" s="426">
        <v>0</v>
      </c>
      <c r="C14" s="425"/>
      <c r="D14" s="428"/>
      <c r="E14" s="498" t="s">
        <v>10</v>
      </c>
      <c r="F14" s="148"/>
    </row>
    <row r="15" spans="1:6" ht="21" customHeight="1">
      <c r="A15" s="497"/>
      <c r="B15" s="428"/>
      <c r="C15" s="425"/>
      <c r="D15" s="428"/>
      <c r="E15" s="498" t="s">
        <v>10</v>
      </c>
      <c r="F15" s="148"/>
    </row>
    <row r="16" spans="1:6" ht="21" customHeight="1">
      <c r="A16" s="497"/>
      <c r="B16" s="428"/>
      <c r="C16" s="425"/>
      <c r="D16" s="428"/>
      <c r="E16" s="498" t="s">
        <v>10</v>
      </c>
      <c r="F16" s="148"/>
    </row>
    <row r="17" spans="1:6" ht="21" customHeight="1">
      <c r="A17" s="497"/>
      <c r="B17" s="428"/>
      <c r="C17" s="425"/>
      <c r="D17" s="428"/>
      <c r="E17" s="498" t="s">
        <v>10</v>
      </c>
      <c r="F17" s="148"/>
    </row>
    <row r="18" spans="1:6" ht="21" customHeight="1">
      <c r="A18" s="497"/>
      <c r="B18" s="428"/>
      <c r="C18" s="425"/>
      <c r="D18" s="428"/>
      <c r="E18" s="498" t="s">
        <v>10</v>
      </c>
      <c r="F18" s="148"/>
    </row>
    <row r="19" spans="1:6" ht="21" customHeight="1">
      <c r="A19" s="497"/>
      <c r="B19" s="428"/>
      <c r="C19" s="425"/>
      <c r="D19" s="428"/>
      <c r="E19" s="498" t="s">
        <v>10</v>
      </c>
      <c r="F19" s="148"/>
    </row>
    <row r="20" spans="1:6" ht="21" customHeight="1">
      <c r="A20" s="497"/>
      <c r="B20" s="428"/>
      <c r="C20" s="425"/>
      <c r="D20" s="428"/>
      <c r="E20" s="498" t="s">
        <v>10</v>
      </c>
      <c r="F20" s="148"/>
    </row>
    <row r="21" spans="1:6" ht="21" customHeight="1">
      <c r="A21" s="497" t="s">
        <v>10</v>
      </c>
      <c r="B21" s="500"/>
      <c r="C21" s="425"/>
      <c r="D21" s="428"/>
      <c r="E21" s="498" t="s">
        <v>10</v>
      </c>
      <c r="F21" s="148"/>
    </row>
    <row r="22" spans="1:6" ht="21" customHeight="1">
      <c r="A22" s="497" t="s">
        <v>23</v>
      </c>
      <c r="B22" s="428">
        <f>SUM(B6,B7,B8:B14)</f>
        <v>9440.85</v>
      </c>
      <c r="C22" s="425" t="s">
        <v>24</v>
      </c>
      <c r="D22" s="428">
        <f>SUM(D6:D21)</f>
        <v>9440.849999999999</v>
      </c>
      <c r="E22" s="498" t="s">
        <v>10</v>
      </c>
      <c r="F22" s="501"/>
    </row>
    <row r="23" spans="1:6" ht="21" customHeight="1">
      <c r="A23" s="497" t="s">
        <v>25</v>
      </c>
      <c r="B23" s="428"/>
      <c r="C23" s="425" t="s">
        <v>26</v>
      </c>
      <c r="D23" s="426"/>
      <c r="E23" s="498" t="s">
        <v>10</v>
      </c>
      <c r="F23" s="502"/>
    </row>
    <row r="24" spans="1:6" ht="21" customHeight="1">
      <c r="A24" s="503" t="s">
        <v>27</v>
      </c>
      <c r="B24" s="504">
        <f>SUM(B22,B23)</f>
        <v>9440.85</v>
      </c>
      <c r="C24" s="505" t="s">
        <v>28</v>
      </c>
      <c r="D24" s="504">
        <f>SUM(D22,D23)</f>
        <v>9440.849999999999</v>
      </c>
      <c r="E24" s="506" t="s">
        <v>10</v>
      </c>
      <c r="F24" s="507"/>
    </row>
    <row r="25" spans="1:5" ht="21" customHeight="1">
      <c r="A25" s="508"/>
      <c r="B25" s="508"/>
      <c r="C25" s="509"/>
      <c r="D25" s="508"/>
      <c r="E25" s="508"/>
    </row>
    <row r="26" spans="1:5" ht="15">
      <c r="A26" s="508"/>
      <c r="B26" s="508"/>
      <c r="C26" s="508"/>
      <c r="D26" s="508"/>
      <c r="E26" s="508"/>
    </row>
  </sheetData>
  <sheetProtection/>
  <mergeCells count="5">
    <mergeCell ref="A2:E2"/>
    <mergeCell ref="D3:E3"/>
    <mergeCell ref="A4:B4"/>
    <mergeCell ref="C4:D4"/>
    <mergeCell ref="E4:E5"/>
  </mergeCells>
  <printOptions horizontalCentered="1"/>
  <pageMargins left="0.39" right="0.39" top="0.59" bottom="0.39" header="0.51" footer="0.51"/>
  <pageSetup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1"/>
  <sheetViews>
    <sheetView zoomScaleSheetLayoutView="100" workbookViewId="0" topLeftCell="A1">
      <selection activeCell="D14" sqref="D14"/>
    </sheetView>
  </sheetViews>
  <sheetFormatPr defaultColWidth="12" defaultRowHeight="12.75"/>
  <cols>
    <col min="1" max="1" width="17.83203125" style="0" customWidth="1"/>
    <col min="2" max="2" width="45.33203125" style="208" customWidth="1"/>
    <col min="3" max="3" width="19.33203125" style="208" customWidth="1"/>
    <col min="4" max="5" width="17.83203125" style="208" customWidth="1"/>
    <col min="6" max="6" width="24.5" style="208" customWidth="1"/>
    <col min="7" max="251" width="12" style="208" customWidth="1"/>
    <col min="252" max="253" width="12" style="212" customWidth="1"/>
  </cols>
  <sheetData>
    <row r="1" spans="1:256" s="208" customFormat="1" ht="30.75" customHeight="1">
      <c r="A1" s="213" t="s">
        <v>299</v>
      </c>
      <c r="IR1" s="212"/>
      <c r="IS1" s="212"/>
      <c r="IT1"/>
      <c r="IU1"/>
      <c r="IV1"/>
    </row>
    <row r="2" spans="1:256" s="208" customFormat="1" ht="33" customHeight="1">
      <c r="A2" s="214" t="s">
        <v>300</v>
      </c>
      <c r="B2" s="214"/>
      <c r="C2" s="214"/>
      <c r="D2" s="214"/>
      <c r="E2" s="214"/>
      <c r="F2" s="214"/>
      <c r="IR2" s="212"/>
      <c r="IS2" s="212"/>
      <c r="IT2"/>
      <c r="IU2"/>
      <c r="IV2"/>
    </row>
    <row r="3" spans="1:256" s="208" customFormat="1" ht="19.5" customHeight="1">
      <c r="A3" s="215"/>
      <c r="B3" s="216"/>
      <c r="C3" s="217"/>
      <c r="D3" s="218"/>
      <c r="E3" s="218"/>
      <c r="F3" s="219" t="s">
        <v>2</v>
      </c>
      <c r="IR3" s="212"/>
      <c r="IS3" s="212"/>
      <c r="IT3"/>
      <c r="IU3"/>
      <c r="IV3"/>
    </row>
    <row r="4" spans="1:6" s="209" customFormat="1" ht="23.25" customHeight="1">
      <c r="A4" s="220" t="s">
        <v>50</v>
      </c>
      <c r="B4" s="221" t="s">
        <v>51</v>
      </c>
      <c r="C4" s="221" t="s">
        <v>301</v>
      </c>
      <c r="D4" s="221"/>
      <c r="E4" s="221"/>
      <c r="F4" s="222" t="s">
        <v>5</v>
      </c>
    </row>
    <row r="5" spans="1:6" s="209" customFormat="1" ht="23.25" customHeight="1">
      <c r="A5" s="223"/>
      <c r="B5" s="224"/>
      <c r="C5" s="224" t="s">
        <v>33</v>
      </c>
      <c r="D5" s="224" t="s">
        <v>52</v>
      </c>
      <c r="E5" s="224" t="s">
        <v>53</v>
      </c>
      <c r="F5" s="225"/>
    </row>
    <row r="6" spans="1:6" s="210" customFormat="1" ht="23.25" customHeight="1">
      <c r="A6" s="226" t="s">
        <v>33</v>
      </c>
      <c r="B6" s="227"/>
      <c r="C6" s="224">
        <v>0</v>
      </c>
      <c r="D6" s="224">
        <v>0</v>
      </c>
      <c r="E6" s="224">
        <v>0</v>
      </c>
      <c r="F6" s="225"/>
    </row>
    <row r="7" spans="1:6" s="211" customFormat="1" ht="18" customHeight="1">
      <c r="A7" s="228" t="s">
        <v>66</v>
      </c>
      <c r="B7" s="229" t="s">
        <v>67</v>
      </c>
      <c r="C7" s="230"/>
      <c r="D7" s="230"/>
      <c r="E7" s="230"/>
      <c r="F7" s="231"/>
    </row>
    <row r="8" spans="1:6" s="211" customFormat="1" ht="18" customHeight="1">
      <c r="A8" s="228" t="s">
        <v>302</v>
      </c>
      <c r="B8" s="229" t="s">
        <v>303</v>
      </c>
      <c r="C8" s="230"/>
      <c r="D8" s="230"/>
      <c r="E8" s="230"/>
      <c r="F8" s="232"/>
    </row>
    <row r="9" spans="1:6" s="211" customFormat="1" ht="18" customHeight="1">
      <c r="A9" s="228" t="s">
        <v>304</v>
      </c>
      <c r="B9" s="229" t="s">
        <v>305</v>
      </c>
      <c r="C9" s="230"/>
      <c r="D9" s="230"/>
      <c r="E9" s="230"/>
      <c r="F9" s="233"/>
    </row>
    <row r="10" spans="1:6" s="211" customFormat="1" ht="18" customHeight="1">
      <c r="A10" s="234" t="s">
        <v>295</v>
      </c>
      <c r="B10" s="235"/>
      <c r="C10" s="236"/>
      <c r="D10" s="236"/>
      <c r="E10" s="236"/>
      <c r="F10" s="237" t="s">
        <v>296</v>
      </c>
    </row>
    <row r="11" spans="1:256" s="208" customFormat="1" ht="31.5" customHeight="1">
      <c r="A11" s="238" t="s">
        <v>297</v>
      </c>
      <c r="B11" s="238"/>
      <c r="C11" s="238"/>
      <c r="D11" s="238"/>
      <c r="E11" s="238"/>
      <c r="F11" s="238"/>
      <c r="IR11" s="212"/>
      <c r="IS11" s="212"/>
      <c r="IT11"/>
      <c r="IU11"/>
      <c r="IV11"/>
    </row>
  </sheetData>
  <sheetProtection/>
  <mergeCells count="6">
    <mergeCell ref="A2:F2"/>
    <mergeCell ref="C4:E4"/>
    <mergeCell ref="A6:B6"/>
    <mergeCell ref="A11:F11"/>
    <mergeCell ref="A4:A5"/>
    <mergeCell ref="B4:B5"/>
  </mergeCells>
  <printOptions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27"/>
  <sheetViews>
    <sheetView workbookViewId="0" topLeftCell="A4">
      <selection activeCell="H23" sqref="H23"/>
    </sheetView>
  </sheetViews>
  <sheetFormatPr defaultColWidth="12" defaultRowHeight="12.75"/>
  <cols>
    <col min="1" max="1" width="45" style="190" customWidth="1"/>
    <col min="2" max="2" width="19.16015625" style="190" customWidth="1"/>
    <col min="3" max="3" width="18.66015625" style="190" customWidth="1"/>
    <col min="4" max="253" width="12" style="190" customWidth="1"/>
  </cols>
  <sheetData>
    <row r="1" ht="30" customHeight="1">
      <c r="A1" s="191" t="s">
        <v>306</v>
      </c>
    </row>
    <row r="2" spans="1:4" ht="31.5" customHeight="1">
      <c r="A2" s="192" t="s">
        <v>307</v>
      </c>
      <c r="B2" s="192"/>
      <c r="C2" s="192"/>
      <c r="D2" s="192"/>
    </row>
    <row r="3" spans="1:4" ht="21.75" customHeight="1">
      <c r="A3" s="193"/>
      <c r="B3" s="193"/>
      <c r="C3" s="194" t="s">
        <v>2</v>
      </c>
      <c r="D3" s="194"/>
    </row>
    <row r="4" spans="1:253" s="189" customFormat="1" ht="30.75" customHeight="1">
      <c r="A4" s="195" t="s">
        <v>308</v>
      </c>
      <c r="B4" s="196" t="s">
        <v>309</v>
      </c>
      <c r="C4" s="195" t="s">
        <v>310</v>
      </c>
      <c r="D4" s="197" t="s">
        <v>5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8"/>
      <c r="DM4" s="198"/>
      <c r="DN4" s="198"/>
      <c r="DO4" s="198"/>
      <c r="DP4" s="198"/>
      <c r="DQ4" s="198"/>
      <c r="DR4" s="198"/>
      <c r="DS4" s="198"/>
      <c r="DT4" s="198"/>
      <c r="DU4" s="198"/>
      <c r="DV4" s="198"/>
      <c r="DW4" s="198"/>
      <c r="DX4" s="198"/>
      <c r="DY4" s="198"/>
      <c r="DZ4" s="198"/>
      <c r="EA4" s="198"/>
      <c r="EB4" s="198"/>
      <c r="EC4" s="198"/>
      <c r="ED4" s="198"/>
      <c r="EE4" s="198"/>
      <c r="EF4" s="198"/>
      <c r="EG4" s="198"/>
      <c r="EH4" s="198"/>
      <c r="EI4" s="198"/>
      <c r="EJ4" s="198"/>
      <c r="EK4" s="198"/>
      <c r="EL4" s="198"/>
      <c r="EM4" s="198"/>
      <c r="EN4" s="198"/>
      <c r="EO4" s="198"/>
      <c r="EP4" s="198"/>
      <c r="EQ4" s="198"/>
      <c r="ER4" s="198"/>
      <c r="ES4" s="198"/>
      <c r="ET4" s="198"/>
      <c r="EU4" s="198"/>
      <c r="EV4" s="198"/>
      <c r="EW4" s="198"/>
      <c r="EX4" s="198"/>
      <c r="EY4" s="198"/>
      <c r="EZ4" s="198"/>
      <c r="FA4" s="198"/>
      <c r="FB4" s="198"/>
      <c r="FC4" s="198"/>
      <c r="FD4" s="198"/>
      <c r="FE4" s="198"/>
      <c r="FF4" s="198"/>
      <c r="FG4" s="198"/>
      <c r="FH4" s="198"/>
      <c r="FI4" s="198"/>
      <c r="FJ4" s="198"/>
      <c r="FK4" s="198"/>
      <c r="FL4" s="198"/>
      <c r="FM4" s="198"/>
      <c r="FN4" s="198"/>
      <c r="FO4" s="198"/>
      <c r="FP4" s="198"/>
      <c r="FQ4" s="198"/>
      <c r="FR4" s="198"/>
      <c r="FS4" s="198"/>
      <c r="FT4" s="198"/>
      <c r="FU4" s="198"/>
      <c r="FV4" s="198"/>
      <c r="FW4" s="198"/>
      <c r="FX4" s="198"/>
      <c r="FY4" s="198"/>
      <c r="FZ4" s="198"/>
      <c r="GA4" s="198"/>
      <c r="GB4" s="198"/>
      <c r="GC4" s="198"/>
      <c r="GD4" s="198"/>
      <c r="GE4" s="198"/>
      <c r="GF4" s="198"/>
      <c r="GG4" s="198"/>
      <c r="GH4" s="198"/>
      <c r="GI4" s="198"/>
      <c r="GJ4" s="198"/>
      <c r="GK4" s="198"/>
      <c r="GL4" s="198"/>
      <c r="GM4" s="198"/>
      <c r="GN4" s="198"/>
      <c r="GO4" s="198"/>
      <c r="GP4" s="198"/>
      <c r="GQ4" s="198"/>
      <c r="GR4" s="198"/>
      <c r="GS4" s="198"/>
      <c r="GT4" s="198"/>
      <c r="GU4" s="198"/>
      <c r="GV4" s="198"/>
      <c r="GW4" s="198"/>
      <c r="GX4" s="198"/>
      <c r="GY4" s="198"/>
      <c r="GZ4" s="198"/>
      <c r="HA4" s="198"/>
      <c r="HB4" s="198"/>
      <c r="HC4" s="198"/>
      <c r="HD4" s="198"/>
      <c r="HE4" s="198"/>
      <c r="HF4" s="198"/>
      <c r="HG4" s="198"/>
      <c r="HH4" s="198"/>
      <c r="HI4" s="198"/>
      <c r="HJ4" s="198"/>
      <c r="HK4" s="198"/>
      <c r="HL4" s="198"/>
      <c r="HM4" s="198"/>
      <c r="HN4" s="198"/>
      <c r="HO4" s="198"/>
      <c r="HP4" s="198"/>
      <c r="HQ4" s="198"/>
      <c r="HR4" s="198"/>
      <c r="HS4" s="198"/>
      <c r="HT4" s="198"/>
      <c r="HU4" s="198"/>
      <c r="HV4" s="198"/>
      <c r="HW4" s="198"/>
      <c r="HX4" s="198"/>
      <c r="HY4" s="198"/>
      <c r="HZ4" s="198"/>
      <c r="IA4" s="198"/>
      <c r="IB4" s="198"/>
      <c r="IC4" s="198"/>
      <c r="ID4" s="198"/>
      <c r="IE4" s="198"/>
      <c r="IF4" s="198"/>
      <c r="IG4" s="198"/>
      <c r="IH4" s="198"/>
      <c r="II4" s="198"/>
      <c r="IJ4" s="198"/>
      <c r="IK4" s="198"/>
      <c r="IL4" s="198"/>
      <c r="IM4" s="198"/>
      <c r="IN4" s="198"/>
      <c r="IO4" s="198"/>
      <c r="IP4" s="198"/>
      <c r="IQ4" s="198"/>
      <c r="IR4" s="198"/>
      <c r="IS4" s="198"/>
    </row>
    <row r="5" spans="1:4" ht="18.75" customHeight="1">
      <c r="A5" s="199" t="s">
        <v>311</v>
      </c>
      <c r="B5" s="200">
        <f>SUM(B6:B7,B23:B25,B27)</f>
        <v>757</v>
      </c>
      <c r="C5" s="200">
        <f>SUM(C6:C7,C23:C25,C27)</f>
        <v>827.24</v>
      </c>
      <c r="D5" s="201"/>
    </row>
    <row r="6" spans="1:4" ht="18.75" customHeight="1">
      <c r="A6" s="202" t="s">
        <v>312</v>
      </c>
      <c r="B6" s="203">
        <v>0</v>
      </c>
      <c r="C6" s="203">
        <v>0</v>
      </c>
      <c r="D6" s="204"/>
    </row>
    <row r="7" spans="1:4" ht="18.75" customHeight="1">
      <c r="A7" s="202" t="s">
        <v>313</v>
      </c>
      <c r="B7" s="203">
        <f>SUM(B8,B12,B18,B21)</f>
        <v>756</v>
      </c>
      <c r="C7" s="203">
        <f>SUM(C8,C12,C18,C21)</f>
        <v>823.26</v>
      </c>
      <c r="D7" s="204"/>
    </row>
    <row r="8" spans="1:4" ht="18.75" customHeight="1">
      <c r="A8" s="202" t="s">
        <v>314</v>
      </c>
      <c r="B8" s="203">
        <f>SUM(B9:B11)</f>
        <v>0</v>
      </c>
      <c r="C8" s="203">
        <f>SUM(C9:C11)</f>
        <v>0</v>
      </c>
      <c r="D8" s="204"/>
    </row>
    <row r="9" spans="1:4" ht="18.75" customHeight="1">
      <c r="A9" s="202" t="s">
        <v>315</v>
      </c>
      <c r="B9" s="203">
        <v>0</v>
      </c>
      <c r="C9" s="203">
        <v>0</v>
      </c>
      <c r="D9" s="204"/>
    </row>
    <row r="10" spans="1:4" ht="18.75" customHeight="1">
      <c r="A10" s="202" t="s">
        <v>316</v>
      </c>
      <c r="B10" s="203">
        <v>0</v>
      </c>
      <c r="C10" s="203">
        <v>0</v>
      </c>
      <c r="D10" s="204"/>
    </row>
    <row r="11" spans="1:4" ht="18.75" customHeight="1">
      <c r="A11" s="202" t="s">
        <v>317</v>
      </c>
      <c r="B11" s="203">
        <v>0</v>
      </c>
      <c r="C11" s="203">
        <v>0</v>
      </c>
      <c r="D11" s="204"/>
    </row>
    <row r="12" spans="1:4" ht="18.75" customHeight="1">
      <c r="A12" s="202" t="s">
        <v>318</v>
      </c>
      <c r="B12" s="203">
        <f>SUM(B13:B17)</f>
        <v>1</v>
      </c>
      <c r="C12" s="203">
        <f>SUM(C13:C17)</f>
        <v>19.8</v>
      </c>
      <c r="D12" s="204"/>
    </row>
    <row r="13" spans="1:4" ht="18.75" customHeight="1">
      <c r="A13" s="202" t="s">
        <v>319</v>
      </c>
      <c r="B13" s="203">
        <v>1</v>
      </c>
      <c r="C13" s="203">
        <v>19.8</v>
      </c>
      <c r="D13" s="204"/>
    </row>
    <row r="14" spans="1:4" ht="18.75" customHeight="1">
      <c r="A14" s="202" t="s">
        <v>320</v>
      </c>
      <c r="B14" s="203">
        <v>0</v>
      </c>
      <c r="C14" s="203">
        <v>0</v>
      </c>
      <c r="D14" s="204"/>
    </row>
    <row r="15" spans="1:4" ht="18.75" customHeight="1">
      <c r="A15" s="202" t="s">
        <v>321</v>
      </c>
      <c r="B15" s="203">
        <v>0</v>
      </c>
      <c r="C15" s="203">
        <v>0</v>
      </c>
      <c r="D15" s="204"/>
    </row>
    <row r="16" spans="1:4" ht="18.75" customHeight="1">
      <c r="A16" s="202" t="s">
        <v>322</v>
      </c>
      <c r="B16" s="203">
        <v>0</v>
      </c>
      <c r="C16" s="203">
        <v>0</v>
      </c>
      <c r="D16" s="204"/>
    </row>
    <row r="17" spans="1:4" ht="18.75" customHeight="1">
      <c r="A17" s="202" t="s">
        <v>323</v>
      </c>
      <c r="B17" s="203">
        <v>0</v>
      </c>
      <c r="C17" s="203">
        <v>0</v>
      </c>
      <c r="D17" s="204"/>
    </row>
    <row r="18" spans="1:4" ht="30.75" customHeight="1">
      <c r="A18" s="202" t="s">
        <v>324</v>
      </c>
      <c r="B18" s="203">
        <f>SUM(B19:B20)</f>
        <v>1</v>
      </c>
      <c r="C18" s="203">
        <f>SUM(C19:C20)</f>
        <v>153.46</v>
      </c>
      <c r="D18" s="204"/>
    </row>
    <row r="19" spans="1:4" ht="33" customHeight="1">
      <c r="A19" s="202" t="s">
        <v>325</v>
      </c>
      <c r="B19" s="203">
        <v>1</v>
      </c>
      <c r="C19" s="203">
        <v>153.46</v>
      </c>
      <c r="D19" s="204"/>
    </row>
    <row r="20" spans="1:4" ht="24" customHeight="1">
      <c r="A20" s="202" t="s">
        <v>326</v>
      </c>
      <c r="B20" s="203">
        <v>0</v>
      </c>
      <c r="C20" s="203">
        <v>0</v>
      </c>
      <c r="D20" s="204"/>
    </row>
    <row r="21" spans="1:4" ht="18.75" customHeight="1">
      <c r="A21" s="202" t="s">
        <v>327</v>
      </c>
      <c r="B21" s="203">
        <v>754</v>
      </c>
      <c r="C21" s="203">
        <v>650</v>
      </c>
      <c r="D21" s="204"/>
    </row>
    <row r="22" spans="1:4" ht="18.75" customHeight="1">
      <c r="A22" s="202" t="s">
        <v>328</v>
      </c>
      <c r="B22" s="203">
        <v>0</v>
      </c>
      <c r="C22" s="203">
        <v>448</v>
      </c>
      <c r="D22" s="204"/>
    </row>
    <row r="23" spans="1:4" ht="18.75" customHeight="1">
      <c r="A23" s="202" t="s">
        <v>329</v>
      </c>
      <c r="B23" s="203">
        <v>0</v>
      </c>
      <c r="C23" s="203">
        <v>0</v>
      </c>
      <c r="D23" s="204"/>
    </row>
    <row r="24" spans="1:4" ht="18.75" customHeight="1">
      <c r="A24" s="202" t="s">
        <v>330</v>
      </c>
      <c r="B24" s="203">
        <v>0</v>
      </c>
      <c r="C24" s="203">
        <v>0</v>
      </c>
      <c r="D24" s="204"/>
    </row>
    <row r="25" spans="1:4" ht="18.75" customHeight="1">
      <c r="A25" s="202" t="s">
        <v>331</v>
      </c>
      <c r="B25" s="203">
        <v>1</v>
      </c>
      <c r="C25" s="203">
        <v>3.98</v>
      </c>
      <c r="D25" s="204"/>
    </row>
    <row r="26" spans="1:4" ht="18.75" customHeight="1">
      <c r="A26" s="202" t="s">
        <v>332</v>
      </c>
      <c r="B26" s="203">
        <v>0</v>
      </c>
      <c r="C26" s="203">
        <v>0</v>
      </c>
      <c r="D26" s="204"/>
    </row>
    <row r="27" spans="1:4" ht="21.75" customHeight="1">
      <c r="A27" s="205" t="s">
        <v>333</v>
      </c>
      <c r="B27" s="206">
        <v>0</v>
      </c>
      <c r="C27" s="206">
        <v>0</v>
      </c>
      <c r="D27" s="207"/>
    </row>
  </sheetData>
  <sheetProtection/>
  <mergeCells count="2">
    <mergeCell ref="A2:D2"/>
    <mergeCell ref="C3:D3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SheetLayoutView="100" workbookViewId="0" topLeftCell="A1">
      <selection activeCell="A6" sqref="A6:IV17"/>
    </sheetView>
  </sheetViews>
  <sheetFormatPr defaultColWidth="12" defaultRowHeight="12.75"/>
  <cols>
    <col min="1" max="1" width="20.5" style="146" customWidth="1"/>
    <col min="2" max="2" width="14.66015625" style="146" customWidth="1"/>
    <col min="3" max="3" width="11.66015625" style="146" customWidth="1"/>
    <col min="4" max="4" width="12" style="146" customWidth="1"/>
    <col min="5" max="5" width="11.33203125" style="146" customWidth="1"/>
    <col min="6" max="6" width="9.16015625" style="146" customWidth="1"/>
    <col min="7" max="7" width="9" style="146" customWidth="1"/>
    <col min="8" max="8" width="7.5" style="146" customWidth="1"/>
    <col min="9" max="9" width="9" style="146" customWidth="1"/>
    <col min="10" max="10" width="9.5" style="146" customWidth="1"/>
    <col min="11" max="18" width="7.16015625" style="146" customWidth="1"/>
    <col min="19" max="20" width="7.83203125" style="146" customWidth="1"/>
    <col min="21" max="16384" width="12" style="146" customWidth="1"/>
  </cols>
  <sheetData>
    <row r="1" spans="1:2" ht="30" customHeight="1">
      <c r="A1" s="162" t="s">
        <v>334</v>
      </c>
      <c r="B1" s="162"/>
    </row>
    <row r="2" spans="1:20" ht="18.75">
      <c r="A2" s="163" t="s">
        <v>335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</row>
    <row r="3" spans="1:19" ht="27" customHeight="1">
      <c r="A3" s="164"/>
      <c r="B3" s="164"/>
      <c r="C3" s="164"/>
      <c r="D3" s="165"/>
      <c r="E3" s="165"/>
      <c r="S3" s="165" t="s">
        <v>2</v>
      </c>
    </row>
    <row r="4" spans="1:20" s="161" customFormat="1" ht="93" customHeight="1">
      <c r="A4" s="166" t="s">
        <v>255</v>
      </c>
      <c r="B4" s="167" t="s">
        <v>336</v>
      </c>
      <c r="C4" s="167" t="s">
        <v>337</v>
      </c>
      <c r="D4" s="167" t="s">
        <v>338</v>
      </c>
      <c r="E4" s="167" t="s">
        <v>339</v>
      </c>
      <c r="F4" s="167" t="s">
        <v>340</v>
      </c>
      <c r="G4" s="167" t="s">
        <v>341</v>
      </c>
      <c r="H4" s="167" t="s">
        <v>342</v>
      </c>
      <c r="I4" s="167" t="s">
        <v>343</v>
      </c>
      <c r="J4" s="175" t="s">
        <v>344</v>
      </c>
      <c r="K4" s="175" t="s">
        <v>345</v>
      </c>
      <c r="L4" s="176" t="s">
        <v>346</v>
      </c>
      <c r="M4" s="176" t="s">
        <v>347</v>
      </c>
      <c r="N4" s="176" t="s">
        <v>348</v>
      </c>
      <c r="O4" s="176" t="s">
        <v>42</v>
      </c>
      <c r="P4" s="176" t="s">
        <v>44</v>
      </c>
      <c r="Q4" s="176" t="s">
        <v>349</v>
      </c>
      <c r="R4" s="176" t="s">
        <v>45</v>
      </c>
      <c r="S4" s="176" t="s">
        <v>25</v>
      </c>
      <c r="T4" s="185" t="s">
        <v>5</v>
      </c>
    </row>
    <row r="5" spans="1:20" ht="22.5" customHeight="1">
      <c r="A5" s="168"/>
      <c r="B5" s="169"/>
      <c r="C5" s="169"/>
      <c r="D5" s="169"/>
      <c r="E5" s="169"/>
      <c r="F5" s="169"/>
      <c r="G5" s="169"/>
      <c r="H5" s="170" t="s">
        <v>33</v>
      </c>
      <c r="I5" s="177">
        <v>165</v>
      </c>
      <c r="J5" s="178">
        <v>165</v>
      </c>
      <c r="K5" s="169"/>
      <c r="L5" s="169"/>
      <c r="M5" s="169"/>
      <c r="N5" s="169"/>
      <c r="O5" s="169"/>
      <c r="P5" s="169"/>
      <c r="Q5" s="169"/>
      <c r="R5" s="169"/>
      <c r="S5" s="169"/>
      <c r="T5" s="186"/>
    </row>
    <row r="6" spans="1:20" ht="33" customHeight="1">
      <c r="A6" s="171" t="s">
        <v>264</v>
      </c>
      <c r="B6" s="172" t="s">
        <v>350</v>
      </c>
      <c r="C6" s="172" t="s">
        <v>351</v>
      </c>
      <c r="D6" s="172" t="s">
        <v>352</v>
      </c>
      <c r="E6" s="172" t="s">
        <v>353</v>
      </c>
      <c r="F6" s="172" t="s">
        <v>354</v>
      </c>
      <c r="G6" s="172" t="s">
        <v>355</v>
      </c>
      <c r="H6" s="172"/>
      <c r="I6" s="179">
        <v>10.5</v>
      </c>
      <c r="J6" s="180">
        <v>10.5</v>
      </c>
      <c r="K6" s="169"/>
      <c r="L6" s="169"/>
      <c r="M6" s="169"/>
      <c r="N6" s="169"/>
      <c r="O6" s="169"/>
      <c r="P6" s="169"/>
      <c r="Q6" s="169"/>
      <c r="R6" s="169"/>
      <c r="S6" s="169"/>
      <c r="T6" s="186"/>
    </row>
    <row r="7" spans="1:20" ht="33" customHeight="1">
      <c r="A7" s="171" t="s">
        <v>264</v>
      </c>
      <c r="B7" s="172" t="s">
        <v>350</v>
      </c>
      <c r="C7" s="172" t="s">
        <v>351</v>
      </c>
      <c r="D7" s="172" t="s">
        <v>352</v>
      </c>
      <c r="E7" s="172" t="s">
        <v>356</v>
      </c>
      <c r="F7" s="172" t="s">
        <v>354</v>
      </c>
      <c r="G7" s="172" t="s">
        <v>355</v>
      </c>
      <c r="H7" s="172"/>
      <c r="I7" s="179">
        <v>1.5</v>
      </c>
      <c r="J7" s="180">
        <v>1.5</v>
      </c>
      <c r="K7" s="181"/>
      <c r="L7" s="181"/>
      <c r="M7" s="181"/>
      <c r="N7" s="181"/>
      <c r="O7" s="181"/>
      <c r="P7" s="181"/>
      <c r="Q7" s="181"/>
      <c r="R7" s="181"/>
      <c r="S7" s="181"/>
      <c r="T7" s="187"/>
    </row>
    <row r="8" spans="1:20" ht="33" customHeight="1">
      <c r="A8" s="171" t="s">
        <v>264</v>
      </c>
      <c r="B8" s="172" t="s">
        <v>350</v>
      </c>
      <c r="C8" s="172" t="s">
        <v>351</v>
      </c>
      <c r="D8" s="172" t="s">
        <v>352</v>
      </c>
      <c r="E8" s="172" t="s">
        <v>357</v>
      </c>
      <c r="F8" s="172" t="s">
        <v>354</v>
      </c>
      <c r="G8" s="172" t="s">
        <v>355</v>
      </c>
      <c r="H8" s="172"/>
      <c r="I8" s="179">
        <v>40</v>
      </c>
      <c r="J8" s="180">
        <v>40</v>
      </c>
      <c r="K8" s="181"/>
      <c r="L8" s="181"/>
      <c r="M8" s="181"/>
      <c r="N8" s="181"/>
      <c r="O8" s="181"/>
      <c r="P8" s="181"/>
      <c r="Q8" s="181"/>
      <c r="R8" s="181"/>
      <c r="S8" s="181"/>
      <c r="T8" s="187"/>
    </row>
    <row r="9" spans="1:20" ht="33" customHeight="1">
      <c r="A9" s="171" t="s">
        <v>264</v>
      </c>
      <c r="B9" s="172" t="s">
        <v>350</v>
      </c>
      <c r="C9" s="172" t="s">
        <v>351</v>
      </c>
      <c r="D9" s="172" t="s">
        <v>352</v>
      </c>
      <c r="E9" s="172" t="s">
        <v>358</v>
      </c>
      <c r="F9" s="172" t="s">
        <v>354</v>
      </c>
      <c r="G9" s="172" t="s">
        <v>355</v>
      </c>
      <c r="H9" s="172"/>
      <c r="I9" s="179">
        <v>28</v>
      </c>
      <c r="J9" s="180">
        <v>28</v>
      </c>
      <c r="K9" s="181"/>
      <c r="L9" s="181"/>
      <c r="M9" s="181"/>
      <c r="N9" s="181"/>
      <c r="O9" s="181"/>
      <c r="P9" s="181"/>
      <c r="Q9" s="181"/>
      <c r="R9" s="181"/>
      <c r="S9" s="181"/>
      <c r="T9" s="187"/>
    </row>
    <row r="10" spans="1:20" ht="33" customHeight="1">
      <c r="A10" s="171" t="s">
        <v>266</v>
      </c>
      <c r="B10" s="172" t="s">
        <v>359</v>
      </c>
      <c r="C10" s="172" t="s">
        <v>351</v>
      </c>
      <c r="D10" s="172" t="s">
        <v>352</v>
      </c>
      <c r="E10" s="172" t="s">
        <v>358</v>
      </c>
      <c r="F10" s="172" t="s">
        <v>354</v>
      </c>
      <c r="G10" s="172" t="s">
        <v>355</v>
      </c>
      <c r="H10" s="172"/>
      <c r="I10" s="179">
        <v>2</v>
      </c>
      <c r="J10" s="180">
        <v>2</v>
      </c>
      <c r="K10" s="181"/>
      <c r="L10" s="181"/>
      <c r="M10" s="181"/>
      <c r="N10" s="181"/>
      <c r="O10" s="181"/>
      <c r="P10" s="181"/>
      <c r="Q10" s="181"/>
      <c r="R10" s="181"/>
      <c r="S10" s="181"/>
      <c r="T10" s="187"/>
    </row>
    <row r="11" spans="1:20" ht="33" customHeight="1">
      <c r="A11" s="171" t="s">
        <v>266</v>
      </c>
      <c r="B11" s="172" t="s">
        <v>359</v>
      </c>
      <c r="C11" s="172" t="s">
        <v>351</v>
      </c>
      <c r="D11" s="172" t="s">
        <v>352</v>
      </c>
      <c r="E11" s="172" t="s">
        <v>357</v>
      </c>
      <c r="F11" s="172" t="s">
        <v>354</v>
      </c>
      <c r="G11" s="172" t="s">
        <v>355</v>
      </c>
      <c r="H11" s="172"/>
      <c r="I11" s="179">
        <v>3</v>
      </c>
      <c r="J11" s="180">
        <v>3</v>
      </c>
      <c r="K11" s="181"/>
      <c r="L11" s="181"/>
      <c r="M11" s="181"/>
      <c r="N11" s="181"/>
      <c r="O11" s="181"/>
      <c r="P11" s="181"/>
      <c r="Q11" s="181"/>
      <c r="R11" s="181"/>
      <c r="S11" s="181"/>
      <c r="T11" s="187"/>
    </row>
    <row r="12" spans="1:20" ht="33" customHeight="1">
      <c r="A12" s="171" t="s">
        <v>259</v>
      </c>
      <c r="B12" s="172" t="s">
        <v>359</v>
      </c>
      <c r="C12" s="172" t="s">
        <v>351</v>
      </c>
      <c r="D12" s="172" t="s">
        <v>352</v>
      </c>
      <c r="E12" s="172" t="s">
        <v>358</v>
      </c>
      <c r="F12" s="172" t="s">
        <v>354</v>
      </c>
      <c r="G12" s="172" t="s">
        <v>355</v>
      </c>
      <c r="H12" s="172"/>
      <c r="I12" s="179">
        <v>5</v>
      </c>
      <c r="J12" s="180">
        <v>5</v>
      </c>
      <c r="K12" s="181"/>
      <c r="L12" s="181"/>
      <c r="M12" s="181"/>
      <c r="N12" s="181"/>
      <c r="O12" s="181"/>
      <c r="P12" s="181"/>
      <c r="Q12" s="181"/>
      <c r="R12" s="181"/>
      <c r="S12" s="181"/>
      <c r="T12" s="187"/>
    </row>
    <row r="13" spans="1:20" ht="33" customHeight="1">
      <c r="A13" s="171" t="s">
        <v>259</v>
      </c>
      <c r="B13" s="172" t="s">
        <v>359</v>
      </c>
      <c r="C13" s="172" t="s">
        <v>351</v>
      </c>
      <c r="D13" s="172" t="s">
        <v>352</v>
      </c>
      <c r="E13" s="172" t="s">
        <v>357</v>
      </c>
      <c r="F13" s="172" t="s">
        <v>354</v>
      </c>
      <c r="G13" s="172" t="s">
        <v>355</v>
      </c>
      <c r="H13" s="172"/>
      <c r="I13" s="179">
        <v>35</v>
      </c>
      <c r="J13" s="180">
        <v>35</v>
      </c>
      <c r="K13" s="181"/>
      <c r="L13" s="181"/>
      <c r="M13" s="181"/>
      <c r="N13" s="181"/>
      <c r="O13" s="181"/>
      <c r="P13" s="181"/>
      <c r="Q13" s="181"/>
      <c r="R13" s="181"/>
      <c r="S13" s="181"/>
      <c r="T13" s="187"/>
    </row>
    <row r="14" spans="1:20" ht="33" customHeight="1">
      <c r="A14" s="171" t="s">
        <v>259</v>
      </c>
      <c r="B14" s="172" t="s">
        <v>359</v>
      </c>
      <c r="C14" s="172" t="s">
        <v>351</v>
      </c>
      <c r="D14" s="172" t="s">
        <v>360</v>
      </c>
      <c r="E14" s="172" t="s">
        <v>361</v>
      </c>
      <c r="F14" s="172" t="s">
        <v>354</v>
      </c>
      <c r="G14" s="172" t="s">
        <v>355</v>
      </c>
      <c r="H14" s="172"/>
      <c r="I14" s="179">
        <v>5</v>
      </c>
      <c r="J14" s="180">
        <v>5</v>
      </c>
      <c r="K14" s="181"/>
      <c r="L14" s="181"/>
      <c r="M14" s="181"/>
      <c r="N14" s="181"/>
      <c r="O14" s="181"/>
      <c r="P14" s="181"/>
      <c r="Q14" s="181"/>
      <c r="R14" s="181"/>
      <c r="S14" s="181"/>
      <c r="T14" s="187"/>
    </row>
    <row r="15" spans="1:20" ht="33" customHeight="1">
      <c r="A15" s="171" t="s">
        <v>259</v>
      </c>
      <c r="B15" s="172" t="s">
        <v>359</v>
      </c>
      <c r="C15" s="172" t="s">
        <v>351</v>
      </c>
      <c r="D15" s="172" t="s">
        <v>360</v>
      </c>
      <c r="E15" s="172" t="s">
        <v>362</v>
      </c>
      <c r="F15" s="172" t="s">
        <v>354</v>
      </c>
      <c r="G15" s="172" t="s">
        <v>355</v>
      </c>
      <c r="H15" s="172"/>
      <c r="I15" s="179">
        <v>30</v>
      </c>
      <c r="J15" s="180">
        <v>30</v>
      </c>
      <c r="K15" s="181"/>
      <c r="L15" s="181"/>
      <c r="M15" s="181"/>
      <c r="N15" s="181"/>
      <c r="O15" s="181"/>
      <c r="P15" s="181"/>
      <c r="Q15" s="181"/>
      <c r="R15" s="181"/>
      <c r="S15" s="181"/>
      <c r="T15" s="187"/>
    </row>
    <row r="16" spans="1:20" ht="33" customHeight="1">
      <c r="A16" s="171" t="s">
        <v>363</v>
      </c>
      <c r="B16" s="172" t="s">
        <v>364</v>
      </c>
      <c r="C16" s="172" t="s">
        <v>351</v>
      </c>
      <c r="D16" s="172" t="s">
        <v>352</v>
      </c>
      <c r="E16" s="172" t="s">
        <v>357</v>
      </c>
      <c r="F16" s="172" t="s">
        <v>354</v>
      </c>
      <c r="G16" s="172" t="s">
        <v>355</v>
      </c>
      <c r="H16" s="172"/>
      <c r="I16" s="179">
        <v>3</v>
      </c>
      <c r="J16" s="180">
        <v>3</v>
      </c>
      <c r="K16" s="181"/>
      <c r="L16" s="181"/>
      <c r="M16" s="181"/>
      <c r="N16" s="181"/>
      <c r="O16" s="181"/>
      <c r="P16" s="181"/>
      <c r="Q16" s="181"/>
      <c r="R16" s="181"/>
      <c r="S16" s="181"/>
      <c r="T16" s="187"/>
    </row>
    <row r="17" spans="1:20" ht="33" customHeight="1">
      <c r="A17" s="173" t="s">
        <v>363</v>
      </c>
      <c r="B17" s="174" t="s">
        <v>364</v>
      </c>
      <c r="C17" s="174" t="s">
        <v>351</v>
      </c>
      <c r="D17" s="174" t="s">
        <v>352</v>
      </c>
      <c r="E17" s="174" t="s">
        <v>358</v>
      </c>
      <c r="F17" s="174" t="s">
        <v>354</v>
      </c>
      <c r="G17" s="174" t="s">
        <v>355</v>
      </c>
      <c r="H17" s="174"/>
      <c r="I17" s="182">
        <v>2</v>
      </c>
      <c r="J17" s="183">
        <v>2</v>
      </c>
      <c r="K17" s="184"/>
      <c r="L17" s="184"/>
      <c r="M17" s="184"/>
      <c r="N17" s="184"/>
      <c r="O17" s="184"/>
      <c r="P17" s="184"/>
      <c r="Q17" s="184"/>
      <c r="R17" s="184"/>
      <c r="S17" s="184"/>
      <c r="T17" s="188"/>
    </row>
  </sheetData>
  <sheetProtection/>
  <mergeCells count="1">
    <mergeCell ref="A2:T2"/>
  </mergeCells>
  <printOptions horizontalCentered="1"/>
  <pageMargins left="0.35" right="0.35" top="0.5861111111111111" bottom="0.5944444444444444" header="0.5118055555555555" footer="0.5118055555555555"/>
  <pageSetup horizontalDpi="600" verticalDpi="600" orientation="landscape" paperSize="9" scale="8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9"/>
  <sheetViews>
    <sheetView zoomScaleSheetLayoutView="100" workbookViewId="0" topLeftCell="A1">
      <selection activeCell="A3" sqref="A3:S3"/>
    </sheetView>
  </sheetViews>
  <sheetFormatPr defaultColWidth="9.33203125" defaultRowHeight="12.75"/>
  <cols>
    <col min="1" max="7" width="6.33203125" style="148" customWidth="1"/>
    <col min="8" max="8" width="6.16015625" style="148" customWidth="1"/>
    <col min="9" max="10" width="10" style="148" customWidth="1"/>
    <col min="11" max="16" width="7.83203125" style="148" customWidth="1"/>
    <col min="17" max="19" width="6.5" style="148" customWidth="1"/>
  </cols>
  <sheetData>
    <row r="1" s="146" customFormat="1" ht="30" customHeight="1">
      <c r="A1" s="149" t="s">
        <v>365</v>
      </c>
    </row>
    <row r="3" spans="1:19" s="147" customFormat="1" ht="54" customHeight="1">
      <c r="A3" s="150" t="s">
        <v>366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4" spans="17:18" ht="12.75">
      <c r="Q4" s="159" t="s">
        <v>2</v>
      </c>
      <c r="R4" s="160"/>
    </row>
    <row r="6" spans="1:19" ht="94.5">
      <c r="A6" s="151" t="s">
        <v>255</v>
      </c>
      <c r="B6" s="151" t="s">
        <v>336</v>
      </c>
      <c r="C6" s="151" t="s">
        <v>337</v>
      </c>
      <c r="D6" s="151" t="s">
        <v>338</v>
      </c>
      <c r="E6" s="151" t="s">
        <v>339</v>
      </c>
      <c r="F6" s="151" t="s">
        <v>340</v>
      </c>
      <c r="G6" s="151" t="s">
        <v>342</v>
      </c>
      <c r="H6" s="151" t="s">
        <v>33</v>
      </c>
      <c r="I6" s="155" t="s">
        <v>344</v>
      </c>
      <c r="J6" s="155" t="s">
        <v>345</v>
      </c>
      <c r="K6" s="156" t="s">
        <v>346</v>
      </c>
      <c r="L6" s="156" t="s">
        <v>347</v>
      </c>
      <c r="M6" s="156" t="s">
        <v>348</v>
      </c>
      <c r="N6" s="156" t="s">
        <v>42</v>
      </c>
      <c r="O6" s="156" t="s">
        <v>44</v>
      </c>
      <c r="P6" s="156" t="s">
        <v>349</v>
      </c>
      <c r="Q6" s="156" t="s">
        <v>45</v>
      </c>
      <c r="R6" s="156" t="s">
        <v>25</v>
      </c>
      <c r="S6" s="156" t="s">
        <v>5</v>
      </c>
    </row>
    <row r="7" spans="1:19" ht="33.75" customHeight="1">
      <c r="A7" s="152"/>
      <c r="B7" s="152"/>
      <c r="C7" s="152"/>
      <c r="D7" s="152"/>
      <c r="E7" s="152"/>
      <c r="F7" s="152"/>
      <c r="G7" s="152"/>
      <c r="H7" s="152">
        <v>0</v>
      </c>
      <c r="I7" s="157">
        <v>0</v>
      </c>
      <c r="J7" s="157">
        <v>0</v>
      </c>
      <c r="K7" s="158">
        <v>0</v>
      </c>
      <c r="L7" s="158">
        <v>0</v>
      </c>
      <c r="M7" s="158">
        <v>0</v>
      </c>
      <c r="N7" s="158">
        <v>0</v>
      </c>
      <c r="O7" s="158">
        <v>0</v>
      </c>
      <c r="P7" s="158">
        <v>0</v>
      </c>
      <c r="Q7" s="158">
        <v>0</v>
      </c>
      <c r="R7" s="158">
        <v>0</v>
      </c>
      <c r="S7" s="158"/>
    </row>
    <row r="8" spans="1:19" ht="13.5">
      <c r="A8" s="153"/>
      <c r="B8" s="153"/>
      <c r="C8" s="153"/>
      <c r="D8" s="153"/>
      <c r="E8" s="153"/>
      <c r="F8" s="153"/>
      <c r="G8" s="153"/>
      <c r="H8" s="152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</row>
    <row r="9" ht="12.75">
      <c r="A9" s="154" t="s">
        <v>367</v>
      </c>
    </row>
  </sheetData>
  <sheetProtection/>
  <mergeCells count="2">
    <mergeCell ref="A3:S3"/>
    <mergeCell ref="Q4:R4"/>
  </mergeCells>
  <printOptions/>
  <pageMargins left="0.75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workbookViewId="0" topLeftCell="A7">
      <selection activeCell="H5" sqref="H5"/>
    </sheetView>
  </sheetViews>
  <sheetFormatPr defaultColWidth="12" defaultRowHeight="12.75"/>
  <cols>
    <col min="1" max="1" width="28.66015625" style="41" customWidth="1"/>
    <col min="2" max="2" width="16" style="41" customWidth="1"/>
    <col min="3" max="3" width="27.66015625" style="41" customWidth="1"/>
    <col min="4" max="4" width="22" style="41" customWidth="1"/>
    <col min="5" max="5" width="9.33203125" style="41" customWidth="1"/>
    <col min="6" max="6" width="17.83203125" style="41" customWidth="1"/>
    <col min="7" max="7" width="16.33203125" style="41" customWidth="1"/>
    <col min="8" max="8" width="18.5" style="41" customWidth="1"/>
    <col min="9" max="16384" width="12" style="41" customWidth="1"/>
  </cols>
  <sheetData>
    <row r="1" spans="1:8" ht="14.25">
      <c r="A1" s="132" t="s">
        <v>368</v>
      </c>
      <c r="B1" s="3"/>
      <c r="C1" s="4"/>
      <c r="D1" s="4"/>
      <c r="E1" s="4"/>
      <c r="F1" s="4"/>
      <c r="G1" s="4"/>
      <c r="H1" s="4"/>
    </row>
    <row r="2" spans="1:8" ht="58.5" customHeight="1">
      <c r="A2" s="5" t="s">
        <v>369</v>
      </c>
      <c r="B2" s="5"/>
      <c r="C2" s="5"/>
      <c r="D2" s="5"/>
      <c r="E2" s="5"/>
      <c r="F2" s="5"/>
      <c r="G2" s="42"/>
      <c r="H2" s="42"/>
    </row>
    <row r="3" spans="1:6" ht="42" customHeight="1">
      <c r="A3" s="133" t="s">
        <v>32</v>
      </c>
      <c r="B3" s="134" t="s">
        <v>370</v>
      </c>
      <c r="C3" s="134"/>
      <c r="D3" s="134"/>
      <c r="E3" s="134"/>
      <c r="F3" s="135"/>
    </row>
    <row r="4" spans="1:6" ht="33" customHeight="1">
      <c r="A4" s="136" t="s">
        <v>371</v>
      </c>
      <c r="B4" s="137" t="s">
        <v>372</v>
      </c>
      <c r="C4" s="137"/>
      <c r="D4" s="138">
        <v>9440.845916</v>
      </c>
      <c r="E4" s="138"/>
      <c r="F4" s="139"/>
    </row>
    <row r="5" spans="1:6" ht="33" customHeight="1">
      <c r="A5" s="136"/>
      <c r="B5" s="137" t="s">
        <v>52</v>
      </c>
      <c r="C5" s="137"/>
      <c r="D5" s="138">
        <v>1024.545916</v>
      </c>
      <c r="E5" s="138"/>
      <c r="F5" s="139"/>
    </row>
    <row r="6" spans="1:6" ht="33" customHeight="1">
      <c r="A6" s="136"/>
      <c r="B6" s="137" t="s">
        <v>53</v>
      </c>
      <c r="C6" s="137"/>
      <c r="D6" s="138">
        <v>8416.3</v>
      </c>
      <c r="E6" s="138"/>
      <c r="F6" s="139"/>
    </row>
    <row r="7" spans="1:6" ht="33" customHeight="1">
      <c r="A7" s="136"/>
      <c r="B7" s="137" t="s">
        <v>373</v>
      </c>
      <c r="C7" s="137"/>
      <c r="D7" s="138">
        <v>0</v>
      </c>
      <c r="E7" s="138"/>
      <c r="F7" s="139"/>
    </row>
    <row r="8" spans="1:6" ht="81" customHeight="1">
      <c r="A8" s="136" t="s">
        <v>374</v>
      </c>
      <c r="B8" s="140" t="s">
        <v>375</v>
      </c>
      <c r="C8" s="140"/>
      <c r="D8" s="140"/>
      <c r="E8" s="140"/>
      <c r="F8" s="141"/>
    </row>
    <row r="9" spans="1:6" ht="150.75" customHeight="1">
      <c r="A9" s="136" t="s">
        <v>376</v>
      </c>
      <c r="B9" s="140" t="s">
        <v>377</v>
      </c>
      <c r="C9" s="140"/>
      <c r="D9" s="140"/>
      <c r="E9" s="140"/>
      <c r="F9" s="141"/>
    </row>
    <row r="10" spans="1:6" ht="42" customHeight="1">
      <c r="A10" s="136" t="s">
        <v>378</v>
      </c>
      <c r="B10" s="137" t="s">
        <v>379</v>
      </c>
      <c r="C10" s="137" t="s">
        <v>380</v>
      </c>
      <c r="D10" s="137" t="s">
        <v>381</v>
      </c>
      <c r="E10" s="137" t="s">
        <v>382</v>
      </c>
      <c r="F10" s="142" t="s">
        <v>383</v>
      </c>
    </row>
    <row r="11" spans="1:6" ht="42" customHeight="1">
      <c r="A11" s="136"/>
      <c r="B11" s="137" t="s">
        <v>384</v>
      </c>
      <c r="C11" s="137" t="s">
        <v>385</v>
      </c>
      <c r="D11" s="137" t="s">
        <v>386</v>
      </c>
      <c r="E11" s="137" t="s">
        <v>387</v>
      </c>
      <c r="F11" s="142"/>
    </row>
    <row r="12" spans="1:6" ht="42" customHeight="1">
      <c r="A12" s="143" t="s">
        <v>388</v>
      </c>
      <c r="B12" s="144"/>
      <c r="C12" s="144"/>
      <c r="D12" s="144"/>
      <c r="E12" s="144"/>
      <c r="F12" s="145"/>
    </row>
  </sheetData>
  <sheetProtection/>
  <mergeCells count="15">
    <mergeCell ref="A2:F2"/>
    <mergeCell ref="B3:F3"/>
    <mergeCell ref="B4:C4"/>
    <mergeCell ref="D4:F4"/>
    <mergeCell ref="B5:C5"/>
    <mergeCell ref="D5:F5"/>
    <mergeCell ref="B6:C6"/>
    <mergeCell ref="D6:F6"/>
    <mergeCell ref="B7:C7"/>
    <mergeCell ref="D7:F7"/>
    <mergeCell ref="B8:F8"/>
    <mergeCell ref="B9:F9"/>
    <mergeCell ref="B12:F12"/>
    <mergeCell ref="A4:A7"/>
    <mergeCell ref="A10:A11"/>
  </mergeCells>
  <printOptions/>
  <pageMargins left="0.75" right="0.75" top="1" bottom="1" header="0.51" footer="0.51"/>
  <pageSetup orientation="portrait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22"/>
  <sheetViews>
    <sheetView zoomScaleSheetLayoutView="100" workbookViewId="0" topLeftCell="A13">
      <selection activeCell="H17" sqref="H17:H19"/>
    </sheetView>
  </sheetViews>
  <sheetFormatPr defaultColWidth="12" defaultRowHeight="12.75"/>
  <cols>
    <col min="1" max="1" width="9.66015625" style="1" customWidth="1"/>
    <col min="2" max="2" width="10.83203125" style="1" customWidth="1"/>
    <col min="3" max="3" width="12.83203125" style="1" customWidth="1"/>
    <col min="4" max="4" width="10.33203125" style="1" customWidth="1"/>
    <col min="5" max="5" width="13.16015625" style="1" customWidth="1"/>
    <col min="6" max="6" width="1.5" style="1" customWidth="1"/>
    <col min="7" max="7" width="13.83203125" style="1" customWidth="1"/>
    <col min="8" max="8" width="44.66015625" style="1" customWidth="1"/>
    <col min="9" max="9" width="7.5" style="1" customWidth="1"/>
    <col min="10" max="244" width="12" style="1" customWidth="1"/>
  </cols>
  <sheetData>
    <row r="1" spans="1:256" s="1" customFormat="1" ht="27" customHeight="1">
      <c r="A1" s="2" t="s">
        <v>389</v>
      </c>
      <c r="B1" s="3"/>
      <c r="C1" s="4"/>
      <c r="D1" s="4"/>
      <c r="E1" s="4"/>
      <c r="F1" s="4"/>
      <c r="G1" s="4"/>
      <c r="H1" s="4"/>
      <c r="I1" s="4"/>
      <c r="IK1"/>
      <c r="IL1"/>
      <c r="IM1"/>
      <c r="IN1"/>
      <c r="IO1"/>
      <c r="IP1"/>
      <c r="IQ1"/>
      <c r="IR1"/>
      <c r="IS1"/>
      <c r="IT1"/>
      <c r="IU1"/>
      <c r="IV1"/>
    </row>
    <row r="2" spans="1:244" ht="48" customHeight="1">
      <c r="A2" s="5" t="s">
        <v>390</v>
      </c>
      <c r="B2" s="5"/>
      <c r="C2" s="5"/>
      <c r="D2" s="5"/>
      <c r="E2" s="5"/>
      <c r="F2" s="5"/>
      <c r="G2" s="5"/>
      <c r="H2" s="5"/>
      <c r="I2" s="4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8" ht="40.5" customHeight="1">
      <c r="A3" s="9" t="s">
        <v>391</v>
      </c>
      <c r="B3" s="74"/>
      <c r="C3" s="75"/>
      <c r="D3" s="75"/>
      <c r="E3" s="75"/>
      <c r="F3" s="76"/>
      <c r="G3" s="61" t="s">
        <v>392</v>
      </c>
      <c r="H3" s="63"/>
    </row>
    <row r="4" spans="1:8" ht="30" customHeight="1">
      <c r="A4" s="10" t="s">
        <v>255</v>
      </c>
      <c r="B4" s="11"/>
      <c r="C4" s="6" t="s">
        <v>261</v>
      </c>
      <c r="D4" s="7"/>
      <c r="E4" s="7"/>
      <c r="F4" s="7"/>
      <c r="G4" s="7"/>
      <c r="H4" s="8"/>
    </row>
    <row r="5" spans="1:8" ht="34.5" customHeight="1">
      <c r="A5" s="10" t="s">
        <v>393</v>
      </c>
      <c r="B5" s="11"/>
      <c r="C5" s="6"/>
      <c r="D5" s="8"/>
      <c r="E5" s="6" t="s">
        <v>394</v>
      </c>
      <c r="F5" s="7"/>
      <c r="G5" s="8"/>
      <c r="H5" s="9"/>
    </row>
    <row r="6" spans="1:8" ht="27" customHeight="1">
      <c r="A6" s="10" t="s">
        <v>395</v>
      </c>
      <c r="B6" s="11"/>
      <c r="C6" s="6"/>
      <c r="D6" s="7"/>
      <c r="E6" s="7"/>
      <c r="F6" s="7"/>
      <c r="G6" s="7"/>
      <c r="H6" s="8"/>
    </row>
    <row r="7" spans="1:8" ht="27" customHeight="1">
      <c r="A7" s="13" t="s">
        <v>396</v>
      </c>
      <c r="B7" s="14"/>
      <c r="C7" s="15" t="s">
        <v>397</v>
      </c>
      <c r="D7" s="16"/>
      <c r="E7" s="17">
        <v>486</v>
      </c>
      <c r="F7" s="18"/>
      <c r="G7" s="18"/>
      <c r="H7" s="19"/>
    </row>
    <row r="8" spans="1:8" ht="27" customHeight="1">
      <c r="A8" s="20"/>
      <c r="B8" s="21"/>
      <c r="C8" s="15" t="s">
        <v>398</v>
      </c>
      <c r="D8" s="16"/>
      <c r="E8" s="17">
        <v>486</v>
      </c>
      <c r="F8" s="18"/>
      <c r="G8" s="18"/>
      <c r="H8" s="19"/>
    </row>
    <row r="9" spans="1:8" ht="27" customHeight="1">
      <c r="A9" s="22"/>
      <c r="B9" s="23"/>
      <c r="C9" s="15" t="s">
        <v>399</v>
      </c>
      <c r="D9" s="24"/>
      <c r="E9" s="17"/>
      <c r="F9" s="18"/>
      <c r="G9" s="18"/>
      <c r="H9" s="19"/>
    </row>
    <row r="10" spans="1:8" ht="105" customHeight="1">
      <c r="A10" s="25" t="s">
        <v>400</v>
      </c>
      <c r="B10" s="26"/>
      <c r="C10" s="27" t="s">
        <v>401</v>
      </c>
      <c r="D10" s="28"/>
      <c r="E10" s="28"/>
      <c r="F10" s="28"/>
      <c r="G10" s="28"/>
      <c r="H10" s="29"/>
    </row>
    <row r="11" spans="1:8" ht="27" customHeight="1">
      <c r="A11" s="80" t="s">
        <v>402</v>
      </c>
      <c r="B11" s="31" t="s">
        <v>379</v>
      </c>
      <c r="C11" s="31" t="s">
        <v>380</v>
      </c>
      <c r="D11" s="31" t="s">
        <v>381</v>
      </c>
      <c r="E11" s="32" t="s">
        <v>382</v>
      </c>
      <c r="F11" s="33"/>
      <c r="G11" s="34"/>
      <c r="H11" s="31" t="s">
        <v>383</v>
      </c>
    </row>
    <row r="12" spans="1:8" ht="21.75" customHeight="1">
      <c r="A12" s="81"/>
      <c r="B12" s="82" t="s">
        <v>403</v>
      </c>
      <c r="C12" s="83" t="s">
        <v>404</v>
      </c>
      <c r="D12" s="84" t="s">
        <v>405</v>
      </c>
      <c r="E12" s="85">
        <v>607</v>
      </c>
      <c r="F12" s="86"/>
      <c r="G12" s="87"/>
      <c r="H12" s="88" t="s">
        <v>406</v>
      </c>
    </row>
    <row r="13" spans="1:8" ht="27" customHeight="1">
      <c r="A13" s="81"/>
      <c r="B13" s="82"/>
      <c r="C13" s="89"/>
      <c r="D13" s="90"/>
      <c r="E13" s="91"/>
      <c r="F13" s="92"/>
      <c r="G13" s="93"/>
      <c r="H13" s="94"/>
    </row>
    <row r="14" spans="1:8" ht="21.75" customHeight="1">
      <c r="A14" s="81"/>
      <c r="B14" s="95"/>
      <c r="C14" s="96"/>
      <c r="D14" s="90"/>
      <c r="E14" s="91"/>
      <c r="F14" s="92"/>
      <c r="G14" s="93"/>
      <c r="H14" s="94"/>
    </row>
    <row r="15" spans="1:8" ht="27" customHeight="1">
      <c r="A15" s="81"/>
      <c r="B15" s="95"/>
      <c r="C15" s="96"/>
      <c r="D15" s="90"/>
      <c r="E15" s="91"/>
      <c r="F15" s="92"/>
      <c r="G15" s="93"/>
      <c r="H15" s="94"/>
    </row>
    <row r="16" spans="1:8" ht="12" customHeight="1">
      <c r="A16" s="81"/>
      <c r="B16" s="97"/>
      <c r="C16" s="98"/>
      <c r="D16" s="99"/>
      <c r="E16" s="100"/>
      <c r="F16" s="101"/>
      <c r="G16" s="102"/>
      <c r="H16" s="103"/>
    </row>
    <row r="17" spans="1:8" ht="27" customHeight="1">
      <c r="A17" s="81"/>
      <c r="B17" s="82" t="s">
        <v>407</v>
      </c>
      <c r="C17" s="83" t="s">
        <v>385</v>
      </c>
      <c r="D17" s="84" t="s">
        <v>405</v>
      </c>
      <c r="E17" s="85">
        <v>607</v>
      </c>
      <c r="F17" s="86"/>
      <c r="G17" s="87"/>
      <c r="H17" s="131" t="s">
        <v>408</v>
      </c>
    </row>
    <row r="18" spans="1:8" ht="27" customHeight="1">
      <c r="A18" s="81"/>
      <c r="B18" s="82"/>
      <c r="C18" s="89"/>
      <c r="D18" s="90"/>
      <c r="E18" s="91"/>
      <c r="F18" s="92"/>
      <c r="G18" s="93"/>
      <c r="H18" s="94"/>
    </row>
    <row r="19" spans="1:8" ht="135" customHeight="1">
      <c r="A19" s="81"/>
      <c r="B19" s="82"/>
      <c r="C19" s="98"/>
      <c r="D19" s="99"/>
      <c r="E19" s="100"/>
      <c r="F19" s="101"/>
      <c r="G19" s="102"/>
      <c r="H19" s="103"/>
    </row>
    <row r="20" spans="1:8" ht="45.75" customHeight="1">
      <c r="A20" s="81"/>
      <c r="B20" s="104" t="s">
        <v>409</v>
      </c>
      <c r="C20" s="83" t="s">
        <v>410</v>
      </c>
      <c r="D20" s="35" t="s">
        <v>405</v>
      </c>
      <c r="E20" s="127" t="s">
        <v>411</v>
      </c>
      <c r="F20" s="33"/>
      <c r="G20" s="34"/>
      <c r="H20" s="38"/>
    </row>
    <row r="21" spans="1:8" ht="27" customHeight="1">
      <c r="A21" s="35" t="s">
        <v>388</v>
      </c>
      <c r="B21" s="35"/>
      <c r="C21" s="105" t="s">
        <v>412</v>
      </c>
      <c r="D21" s="106"/>
      <c r="E21" s="106"/>
      <c r="F21" s="106"/>
      <c r="G21" s="106"/>
      <c r="H21" s="107"/>
    </row>
    <row r="22" spans="1:8" ht="16.5" customHeight="1">
      <c r="A22" s="35"/>
      <c r="B22" s="35"/>
      <c r="C22" s="108"/>
      <c r="D22" s="109"/>
      <c r="E22" s="109"/>
      <c r="F22" s="109"/>
      <c r="G22" s="109"/>
      <c r="H22" s="110"/>
    </row>
  </sheetData>
  <sheetProtection/>
  <mergeCells count="33">
    <mergeCell ref="A2:H2"/>
    <mergeCell ref="G3:H3"/>
    <mergeCell ref="A4:B4"/>
    <mergeCell ref="C4:H4"/>
    <mergeCell ref="A5:B5"/>
    <mergeCell ref="C5:D5"/>
    <mergeCell ref="E5:G5"/>
    <mergeCell ref="A6:B6"/>
    <mergeCell ref="C6:H6"/>
    <mergeCell ref="C7:D7"/>
    <mergeCell ref="E7:H7"/>
    <mergeCell ref="C8:D8"/>
    <mergeCell ref="E8:H8"/>
    <mergeCell ref="C9:D9"/>
    <mergeCell ref="E9:H9"/>
    <mergeCell ref="A10:B10"/>
    <mergeCell ref="C10:H10"/>
    <mergeCell ref="E11:G11"/>
    <mergeCell ref="E20:G20"/>
    <mergeCell ref="A11:A20"/>
    <mergeCell ref="B12:B16"/>
    <mergeCell ref="B17:B19"/>
    <mergeCell ref="C12:C16"/>
    <mergeCell ref="C17:C19"/>
    <mergeCell ref="D12:D16"/>
    <mergeCell ref="D17:D19"/>
    <mergeCell ref="H12:H16"/>
    <mergeCell ref="H17:H19"/>
    <mergeCell ref="A7:B9"/>
    <mergeCell ref="E12:G16"/>
    <mergeCell ref="E17:G19"/>
    <mergeCell ref="A21:B22"/>
    <mergeCell ref="C21:H22"/>
  </mergeCells>
  <printOptions horizontalCentered="1"/>
  <pageMargins left="0.7513888888888889" right="0.7513888888888889" top="0.40902777777777777" bottom="0.40902777777777777" header="0.5118055555555555" footer="0.5118055555555555"/>
  <pageSetup horizontalDpi="600" verticalDpi="600" orientation="portrait" paperSize="9" scale="8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16"/>
  <sheetViews>
    <sheetView zoomScaleSheetLayoutView="100" workbookViewId="0" topLeftCell="A1">
      <selection activeCell="J3" sqref="J3"/>
    </sheetView>
  </sheetViews>
  <sheetFormatPr defaultColWidth="12" defaultRowHeight="12.75"/>
  <cols>
    <col min="1" max="1" width="9.66015625" style="1" customWidth="1"/>
    <col min="2" max="2" width="13.16015625" style="1" customWidth="1"/>
    <col min="3" max="3" width="12.83203125" style="1" customWidth="1"/>
    <col min="4" max="4" width="27.5" style="1" customWidth="1"/>
    <col min="5" max="5" width="8.5" style="1" customWidth="1"/>
    <col min="6" max="6" width="5.5" style="1" customWidth="1"/>
    <col min="7" max="7" width="3.5" style="1" customWidth="1"/>
    <col min="8" max="8" width="29.33203125" style="1" customWidth="1"/>
    <col min="9" max="9" width="7.5" style="1" customWidth="1"/>
    <col min="10" max="244" width="12" style="1" customWidth="1"/>
  </cols>
  <sheetData>
    <row r="1" spans="1:256" s="1" customFormat="1" ht="40.5" customHeight="1">
      <c r="A1" s="2" t="s">
        <v>389</v>
      </c>
      <c r="B1" s="3"/>
      <c r="C1" s="4"/>
      <c r="D1" s="4"/>
      <c r="E1" s="4"/>
      <c r="F1" s="4"/>
      <c r="G1" s="4"/>
      <c r="H1" s="4"/>
      <c r="I1" s="4"/>
      <c r="IK1"/>
      <c r="IL1"/>
      <c r="IM1"/>
      <c r="IN1"/>
      <c r="IO1"/>
      <c r="IP1"/>
      <c r="IQ1"/>
      <c r="IR1"/>
      <c r="IS1"/>
      <c r="IT1"/>
      <c r="IU1"/>
      <c r="IV1"/>
    </row>
    <row r="2" spans="1:244" ht="60" customHeight="1">
      <c r="A2" s="5" t="s">
        <v>390</v>
      </c>
      <c r="B2" s="5"/>
      <c r="C2" s="5"/>
      <c r="D2" s="5"/>
      <c r="E2" s="5"/>
      <c r="F2" s="5"/>
      <c r="G2" s="5"/>
      <c r="H2" s="5"/>
      <c r="I2" s="4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8" ht="36.75" customHeight="1">
      <c r="A3" s="61" t="s">
        <v>413</v>
      </c>
      <c r="B3" s="62"/>
      <c r="C3" s="62"/>
      <c r="D3" s="63"/>
      <c r="E3" s="129" t="s">
        <v>414</v>
      </c>
      <c r="F3" s="129"/>
      <c r="G3" s="129"/>
      <c r="H3" s="129"/>
    </row>
    <row r="4" spans="1:8" ht="36" customHeight="1">
      <c r="A4" s="71" t="s">
        <v>255</v>
      </c>
      <c r="B4" s="71"/>
      <c r="C4" s="12" t="s">
        <v>415</v>
      </c>
      <c r="D4" s="12"/>
      <c r="E4" s="12"/>
      <c r="F4" s="12"/>
      <c r="G4" s="12"/>
      <c r="H4" s="12"/>
    </row>
    <row r="5" spans="1:8" ht="36" customHeight="1">
      <c r="A5" s="71" t="s">
        <v>393</v>
      </c>
      <c r="B5" s="71"/>
      <c r="C5" s="12" t="s">
        <v>416</v>
      </c>
      <c r="D5" s="12"/>
      <c r="E5" s="12" t="s">
        <v>394</v>
      </c>
      <c r="F5" s="12"/>
      <c r="G5" s="12"/>
      <c r="H5" s="9"/>
    </row>
    <row r="6" spans="1:8" ht="36" customHeight="1">
      <c r="A6" s="71" t="s">
        <v>395</v>
      </c>
      <c r="B6" s="71"/>
      <c r="C6" s="12"/>
      <c r="D6" s="12"/>
      <c r="E6" s="12"/>
      <c r="F6" s="12"/>
      <c r="G6" s="12"/>
      <c r="H6" s="12"/>
    </row>
    <row r="7" spans="1:8" ht="42" customHeight="1">
      <c r="A7" s="72" t="s">
        <v>396</v>
      </c>
      <c r="B7" s="72"/>
      <c r="C7" s="73" t="s">
        <v>397</v>
      </c>
      <c r="D7" s="73"/>
      <c r="E7" s="65">
        <v>50</v>
      </c>
      <c r="F7" s="65"/>
      <c r="G7" s="65"/>
      <c r="H7" s="65"/>
    </row>
    <row r="8" spans="1:8" ht="42.75" customHeight="1">
      <c r="A8" s="72"/>
      <c r="B8" s="72"/>
      <c r="C8" s="73" t="s">
        <v>398</v>
      </c>
      <c r="D8" s="73"/>
      <c r="E8" s="65">
        <v>50</v>
      </c>
      <c r="F8" s="65"/>
      <c r="G8" s="65"/>
      <c r="H8" s="65"/>
    </row>
    <row r="9" spans="1:8" ht="39.75" customHeight="1">
      <c r="A9" s="72"/>
      <c r="B9" s="72"/>
      <c r="C9" s="73" t="s">
        <v>399</v>
      </c>
      <c r="D9" s="73"/>
      <c r="E9" s="65">
        <v>0</v>
      </c>
      <c r="F9" s="65"/>
      <c r="G9" s="65"/>
      <c r="H9" s="65"/>
    </row>
    <row r="10" spans="1:8" ht="120" customHeight="1">
      <c r="A10" s="72" t="s">
        <v>400</v>
      </c>
      <c r="B10" s="72"/>
      <c r="C10" s="38" t="s">
        <v>417</v>
      </c>
      <c r="D10" s="66"/>
      <c r="E10" s="66"/>
      <c r="F10" s="66"/>
      <c r="G10" s="66"/>
      <c r="H10" s="66"/>
    </row>
    <row r="11" spans="1:8" ht="45.75" customHeight="1">
      <c r="A11" s="30" t="s">
        <v>402</v>
      </c>
      <c r="B11" s="31" t="s">
        <v>379</v>
      </c>
      <c r="C11" s="31" t="s">
        <v>380</v>
      </c>
      <c r="D11" s="31" t="s">
        <v>381</v>
      </c>
      <c r="E11" s="31" t="s">
        <v>382</v>
      </c>
      <c r="F11" s="31"/>
      <c r="G11" s="31"/>
      <c r="H11" s="31" t="s">
        <v>383</v>
      </c>
    </row>
    <row r="12" spans="1:8" ht="93.75" customHeight="1">
      <c r="A12" s="30"/>
      <c r="B12" s="12" t="s">
        <v>403</v>
      </c>
      <c r="C12" s="35" t="s">
        <v>404</v>
      </c>
      <c r="D12" s="36" t="s">
        <v>418</v>
      </c>
      <c r="E12" s="31" t="s">
        <v>419</v>
      </c>
      <c r="F12" s="31"/>
      <c r="G12" s="31"/>
      <c r="H12" s="130" t="s">
        <v>420</v>
      </c>
    </row>
    <row r="13" spans="1:8" ht="63.75" customHeight="1">
      <c r="A13" s="30"/>
      <c r="B13" s="12"/>
      <c r="C13" s="35"/>
      <c r="D13" s="36" t="s">
        <v>421</v>
      </c>
      <c r="E13" s="31" t="s">
        <v>422</v>
      </c>
      <c r="F13" s="31"/>
      <c r="G13" s="31"/>
      <c r="H13" s="130" t="s">
        <v>423</v>
      </c>
    </row>
    <row r="14" spans="1:8" ht="39.75" customHeight="1">
      <c r="A14" s="30"/>
      <c r="B14" s="31" t="s">
        <v>409</v>
      </c>
      <c r="C14" s="35" t="s">
        <v>410</v>
      </c>
      <c r="D14" s="112" t="s">
        <v>424</v>
      </c>
      <c r="E14" s="39" t="s">
        <v>425</v>
      </c>
      <c r="F14" s="39"/>
      <c r="G14" s="39"/>
      <c r="H14" s="38"/>
    </row>
    <row r="15" spans="1:8" ht="36" customHeight="1">
      <c r="A15" s="30"/>
      <c r="B15" s="31"/>
      <c r="C15" s="35"/>
      <c r="D15" s="112" t="s">
        <v>426</v>
      </c>
      <c r="E15" s="39" t="s">
        <v>425</v>
      </c>
      <c r="F15" s="39"/>
      <c r="G15" s="39"/>
      <c r="H15" s="9"/>
    </row>
    <row r="16" spans="1:8" ht="55.5" customHeight="1">
      <c r="A16" s="40" t="s">
        <v>427</v>
      </c>
      <c r="B16" s="41"/>
      <c r="C16" s="41"/>
      <c r="D16" s="41"/>
      <c r="E16" s="41" t="s">
        <v>428</v>
      </c>
      <c r="F16" s="41"/>
      <c r="G16" s="41"/>
      <c r="H16" s="41"/>
    </row>
  </sheetData>
  <sheetProtection/>
  <mergeCells count="29">
    <mergeCell ref="A2:H2"/>
    <mergeCell ref="A3:D3"/>
    <mergeCell ref="E3:H3"/>
    <mergeCell ref="A4:B4"/>
    <mergeCell ref="C4:H4"/>
    <mergeCell ref="A5:B5"/>
    <mergeCell ref="C5:D5"/>
    <mergeCell ref="E5:G5"/>
    <mergeCell ref="A6:B6"/>
    <mergeCell ref="C6:H6"/>
    <mergeCell ref="C7:D7"/>
    <mergeCell ref="E7:H7"/>
    <mergeCell ref="C8:D8"/>
    <mergeCell ref="E8:H8"/>
    <mergeCell ref="C9:D9"/>
    <mergeCell ref="E9:H9"/>
    <mergeCell ref="A10:B10"/>
    <mergeCell ref="C10:H10"/>
    <mergeCell ref="E11:G11"/>
    <mergeCell ref="E12:G12"/>
    <mergeCell ref="E13:G13"/>
    <mergeCell ref="E14:G14"/>
    <mergeCell ref="E15:G15"/>
    <mergeCell ref="A11:A15"/>
    <mergeCell ref="B12:B13"/>
    <mergeCell ref="B14:B15"/>
    <mergeCell ref="C12:C13"/>
    <mergeCell ref="C14:C15"/>
    <mergeCell ref="A7:B9"/>
  </mergeCells>
  <printOptions horizontalCentered="1"/>
  <pageMargins left="0.7513888888888889" right="0.7513888888888889" top="0.40902777777777777" bottom="0.40902777777777777" header="0.5118055555555555" footer="0.5118055555555555"/>
  <pageSetup horizontalDpi="600" verticalDpi="600" orientation="portrait" paperSize="9" scale="8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23"/>
  <sheetViews>
    <sheetView zoomScaleSheetLayoutView="100" workbookViewId="0" topLeftCell="A4">
      <selection activeCell="C21" sqref="C21:H22"/>
    </sheetView>
  </sheetViews>
  <sheetFormatPr defaultColWidth="12" defaultRowHeight="12.75"/>
  <cols>
    <col min="1" max="1" width="9.66015625" style="1" customWidth="1"/>
    <col min="2" max="2" width="23" style="1" customWidth="1"/>
    <col min="3" max="3" width="17.16015625" style="1" customWidth="1"/>
    <col min="4" max="4" width="17.5" style="1" customWidth="1"/>
    <col min="5" max="5" width="8.5" style="1" customWidth="1"/>
    <col min="6" max="6" width="5.5" style="1" customWidth="1"/>
    <col min="7" max="7" width="2.16015625" style="1" customWidth="1"/>
    <col min="8" max="8" width="36.83203125" style="1" customWidth="1"/>
    <col min="9" max="9" width="7.5" style="1" customWidth="1"/>
    <col min="10" max="244" width="12" style="1" customWidth="1"/>
  </cols>
  <sheetData>
    <row r="1" spans="1:256" s="1" customFormat="1" ht="42" customHeight="1">
      <c r="A1" s="2" t="s">
        <v>389</v>
      </c>
      <c r="B1" s="3"/>
      <c r="C1" s="4"/>
      <c r="D1" s="4"/>
      <c r="E1" s="4"/>
      <c r="F1" s="4"/>
      <c r="G1" s="4"/>
      <c r="H1" s="4"/>
      <c r="I1" s="4"/>
      <c r="IK1"/>
      <c r="IL1"/>
      <c r="IM1"/>
      <c r="IN1"/>
      <c r="IO1"/>
      <c r="IP1"/>
      <c r="IQ1"/>
      <c r="IR1"/>
      <c r="IS1"/>
      <c r="IT1"/>
      <c r="IU1"/>
      <c r="IV1"/>
    </row>
    <row r="2" spans="1:244" ht="51" customHeight="1">
      <c r="A2" s="5" t="s">
        <v>390</v>
      </c>
      <c r="B2" s="5"/>
      <c r="C2" s="5"/>
      <c r="D2" s="5"/>
      <c r="E2" s="5"/>
      <c r="F2" s="5"/>
      <c r="G2" s="5"/>
      <c r="H2" s="5"/>
      <c r="I2" s="4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8" ht="42" customHeight="1">
      <c r="A3" s="122" t="s">
        <v>413</v>
      </c>
      <c r="B3" s="123"/>
      <c r="C3" s="123"/>
      <c r="D3" s="123"/>
      <c r="E3" s="124" t="s">
        <v>429</v>
      </c>
      <c r="F3" s="125"/>
      <c r="G3" s="125"/>
      <c r="H3" s="126"/>
    </row>
    <row r="4" spans="1:8" ht="42" customHeight="1">
      <c r="A4" s="10" t="s">
        <v>255</v>
      </c>
      <c r="B4" s="11"/>
      <c r="C4" s="6" t="s">
        <v>264</v>
      </c>
      <c r="D4" s="7"/>
      <c r="E4" s="7"/>
      <c r="F4" s="7"/>
      <c r="G4" s="7"/>
      <c r="H4" s="8"/>
    </row>
    <row r="5" spans="1:8" ht="42" customHeight="1">
      <c r="A5" s="10" t="s">
        <v>393</v>
      </c>
      <c r="B5" s="11"/>
      <c r="C5" s="6" t="s">
        <v>430</v>
      </c>
      <c r="D5" s="8"/>
      <c r="E5" s="6" t="s">
        <v>394</v>
      </c>
      <c r="F5" s="7"/>
      <c r="G5" s="8"/>
      <c r="H5" s="12" t="s">
        <v>430</v>
      </c>
    </row>
    <row r="6" spans="1:8" ht="40.5" customHeight="1">
      <c r="A6" s="10" t="s">
        <v>395</v>
      </c>
      <c r="B6" s="11"/>
      <c r="C6" s="6"/>
      <c r="D6" s="7"/>
      <c r="E6" s="7"/>
      <c r="F6" s="7"/>
      <c r="G6" s="7"/>
      <c r="H6" s="8"/>
    </row>
    <row r="7" spans="1:8" ht="40.5" customHeight="1">
      <c r="A7" s="13" t="s">
        <v>396</v>
      </c>
      <c r="B7" s="14"/>
      <c r="C7" s="15" t="s">
        <v>397</v>
      </c>
      <c r="D7" s="16"/>
      <c r="E7" s="17">
        <v>280</v>
      </c>
      <c r="F7" s="18"/>
      <c r="G7" s="18"/>
      <c r="H7" s="19"/>
    </row>
    <row r="8" spans="1:8" ht="39.75" customHeight="1">
      <c r="A8" s="20"/>
      <c r="B8" s="21"/>
      <c r="C8" s="15" t="s">
        <v>398</v>
      </c>
      <c r="D8" s="16"/>
      <c r="E8" s="17">
        <v>280</v>
      </c>
      <c r="F8" s="18"/>
      <c r="G8" s="18"/>
      <c r="H8" s="19"/>
    </row>
    <row r="9" spans="1:8" ht="42" customHeight="1">
      <c r="A9" s="22"/>
      <c r="B9" s="23"/>
      <c r="C9" s="15" t="s">
        <v>399</v>
      </c>
      <c r="D9" s="24"/>
      <c r="E9" s="17">
        <v>0</v>
      </c>
      <c r="F9" s="18"/>
      <c r="G9" s="18"/>
      <c r="H9" s="19"/>
    </row>
    <row r="10" spans="1:8" ht="46.5" customHeight="1">
      <c r="A10" s="25" t="s">
        <v>400</v>
      </c>
      <c r="B10" s="26"/>
      <c r="C10" s="27" t="s">
        <v>431</v>
      </c>
      <c r="D10" s="28"/>
      <c r="E10" s="28"/>
      <c r="F10" s="28"/>
      <c r="G10" s="28"/>
      <c r="H10" s="29"/>
    </row>
    <row r="11" spans="1:8" ht="37.5" customHeight="1">
      <c r="A11" s="80" t="s">
        <v>402</v>
      </c>
      <c r="B11" s="31" t="s">
        <v>379</v>
      </c>
      <c r="C11" s="31" t="s">
        <v>380</v>
      </c>
      <c r="D11" s="31" t="s">
        <v>381</v>
      </c>
      <c r="E11" s="32" t="s">
        <v>382</v>
      </c>
      <c r="F11" s="33"/>
      <c r="G11" s="34"/>
      <c r="H11" s="31" t="s">
        <v>383</v>
      </c>
    </row>
    <row r="12" spans="1:8" ht="15" customHeight="1">
      <c r="A12" s="81"/>
      <c r="B12" s="82" t="s">
        <v>403</v>
      </c>
      <c r="C12" s="83" t="s">
        <v>404</v>
      </c>
      <c r="D12" s="84" t="s">
        <v>432</v>
      </c>
      <c r="E12" s="85">
        <v>280</v>
      </c>
      <c r="F12" s="86"/>
      <c r="G12" s="87"/>
      <c r="H12" s="88" t="s">
        <v>433</v>
      </c>
    </row>
    <row r="13" spans="1:8" ht="24" customHeight="1">
      <c r="A13" s="81"/>
      <c r="B13" s="82"/>
      <c r="C13" s="89"/>
      <c r="D13" s="90"/>
      <c r="E13" s="91"/>
      <c r="F13" s="92"/>
      <c r="G13" s="93"/>
      <c r="H13" s="94"/>
    </row>
    <row r="14" spans="1:8" ht="24" customHeight="1">
      <c r="A14" s="81"/>
      <c r="B14" s="95"/>
      <c r="C14" s="96"/>
      <c r="D14" s="90"/>
      <c r="E14" s="91"/>
      <c r="F14" s="92"/>
      <c r="G14" s="93"/>
      <c r="H14" s="94"/>
    </row>
    <row r="15" spans="1:8" ht="24" customHeight="1">
      <c r="A15" s="81"/>
      <c r="B15" s="95"/>
      <c r="C15" s="96"/>
      <c r="D15" s="90"/>
      <c r="E15" s="91"/>
      <c r="F15" s="92"/>
      <c r="G15" s="93"/>
      <c r="H15" s="94"/>
    </row>
    <row r="16" spans="1:8" ht="19.5" customHeight="1">
      <c r="A16" s="81"/>
      <c r="B16" s="97"/>
      <c r="C16" s="98"/>
      <c r="D16" s="99"/>
      <c r="E16" s="100"/>
      <c r="F16" s="101"/>
      <c r="G16" s="102"/>
      <c r="H16" s="103"/>
    </row>
    <row r="17" spans="1:8" ht="30" customHeight="1">
      <c r="A17" s="81"/>
      <c r="B17" s="82" t="s">
        <v>407</v>
      </c>
      <c r="C17" s="83" t="s">
        <v>385</v>
      </c>
      <c r="D17" s="84" t="s">
        <v>432</v>
      </c>
      <c r="E17" s="85">
        <v>280</v>
      </c>
      <c r="F17" s="86"/>
      <c r="G17" s="87"/>
      <c r="H17" s="88" t="s">
        <v>434</v>
      </c>
    </row>
    <row r="18" spans="1:8" ht="30" customHeight="1">
      <c r="A18" s="81"/>
      <c r="B18" s="82"/>
      <c r="C18" s="89"/>
      <c r="D18" s="90"/>
      <c r="E18" s="91"/>
      <c r="F18" s="92"/>
      <c r="G18" s="93"/>
      <c r="H18" s="94"/>
    </row>
    <row r="19" spans="1:8" ht="54" customHeight="1">
      <c r="A19" s="81"/>
      <c r="B19" s="82"/>
      <c r="C19" s="98"/>
      <c r="D19" s="99"/>
      <c r="E19" s="100"/>
      <c r="F19" s="101"/>
      <c r="G19" s="102"/>
      <c r="H19" s="103"/>
    </row>
    <row r="20" spans="1:8" ht="42" customHeight="1">
      <c r="A20" s="81"/>
      <c r="B20" s="104" t="s">
        <v>409</v>
      </c>
      <c r="C20" s="83" t="s">
        <v>410</v>
      </c>
      <c r="D20" s="35" t="s">
        <v>432</v>
      </c>
      <c r="E20" s="127" t="s">
        <v>411</v>
      </c>
      <c r="F20" s="33"/>
      <c r="G20" s="34"/>
      <c r="H20" s="38"/>
    </row>
    <row r="21" spans="1:8" ht="30" customHeight="1">
      <c r="A21" s="35" t="s">
        <v>388</v>
      </c>
      <c r="B21" s="35"/>
      <c r="C21" s="105" t="s">
        <v>412</v>
      </c>
      <c r="D21" s="106"/>
      <c r="E21" s="106"/>
      <c r="F21" s="106"/>
      <c r="G21" s="106"/>
      <c r="H21" s="107"/>
    </row>
    <row r="22" spans="1:8" ht="6.75" customHeight="1">
      <c r="A22" s="35"/>
      <c r="B22" s="35"/>
      <c r="C22" s="108"/>
      <c r="D22" s="109"/>
      <c r="E22" s="109"/>
      <c r="F22" s="109"/>
      <c r="G22" s="109"/>
      <c r="H22" s="110"/>
    </row>
    <row r="23" spans="1:8" ht="30" customHeight="1">
      <c r="A23" s="41" t="s">
        <v>435</v>
      </c>
      <c r="B23" s="41" t="s">
        <v>436</v>
      </c>
      <c r="C23" s="41"/>
      <c r="D23" s="41"/>
      <c r="E23" s="41" t="s">
        <v>437</v>
      </c>
      <c r="F23" s="41"/>
      <c r="G23" s="41"/>
      <c r="H23" s="128">
        <v>18166966116</v>
      </c>
    </row>
  </sheetData>
  <sheetProtection/>
  <mergeCells count="33">
    <mergeCell ref="A2:H2"/>
    <mergeCell ref="E3:H3"/>
    <mergeCell ref="A4:B4"/>
    <mergeCell ref="C4:H4"/>
    <mergeCell ref="A5:B5"/>
    <mergeCell ref="C5:D5"/>
    <mergeCell ref="E5:G5"/>
    <mergeCell ref="A6:B6"/>
    <mergeCell ref="C6:H6"/>
    <mergeCell ref="C7:D7"/>
    <mergeCell ref="E7:H7"/>
    <mergeCell ref="C8:D8"/>
    <mergeCell ref="E8:H8"/>
    <mergeCell ref="C9:D9"/>
    <mergeCell ref="E9:H9"/>
    <mergeCell ref="A10:B10"/>
    <mergeCell ref="C10:H10"/>
    <mergeCell ref="E11:G11"/>
    <mergeCell ref="E20:G20"/>
    <mergeCell ref="A11:A20"/>
    <mergeCell ref="B12:B16"/>
    <mergeCell ref="B17:B19"/>
    <mergeCell ref="C12:C16"/>
    <mergeCell ref="C17:C19"/>
    <mergeCell ref="D12:D16"/>
    <mergeCell ref="D17:D19"/>
    <mergeCell ref="H12:H16"/>
    <mergeCell ref="H17:H19"/>
    <mergeCell ref="A7:B9"/>
    <mergeCell ref="E12:G16"/>
    <mergeCell ref="E17:G19"/>
    <mergeCell ref="A21:B22"/>
    <mergeCell ref="C21:H22"/>
  </mergeCells>
  <printOptions horizontalCentered="1"/>
  <pageMargins left="0.7513888888888889" right="0.7513888888888889" top="0.40902777777777777" bottom="0.40902777777777777" header="0.5118055555555555" footer="0.5118055555555555"/>
  <pageSetup horizontalDpi="600" verticalDpi="600" orientation="portrait" paperSize="9" scale="8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17"/>
  <sheetViews>
    <sheetView zoomScaleSheetLayoutView="100" workbookViewId="0" topLeftCell="A1">
      <selection activeCell="C15" sqref="C15:H16"/>
    </sheetView>
  </sheetViews>
  <sheetFormatPr defaultColWidth="12" defaultRowHeight="12.75"/>
  <cols>
    <col min="1" max="1" width="9.66015625" style="1" customWidth="1"/>
    <col min="2" max="2" width="15.16015625" style="1" customWidth="1"/>
    <col min="3" max="3" width="12.83203125" style="1" customWidth="1"/>
    <col min="4" max="4" width="21.66015625" style="1" customWidth="1"/>
    <col min="5" max="5" width="8.5" style="1" customWidth="1"/>
    <col min="6" max="6" width="5.5" style="1" customWidth="1"/>
    <col min="7" max="7" width="3.5" style="1" customWidth="1"/>
    <col min="8" max="8" width="42.83203125" style="1" customWidth="1"/>
    <col min="9" max="9" width="7.5" style="1" customWidth="1"/>
    <col min="10" max="244" width="12" style="1" customWidth="1"/>
  </cols>
  <sheetData>
    <row r="1" spans="1:256" s="1" customFormat="1" ht="36" customHeight="1">
      <c r="A1" s="2" t="s">
        <v>389</v>
      </c>
      <c r="B1" s="3"/>
      <c r="C1" s="4"/>
      <c r="D1" s="4"/>
      <c r="E1" s="4"/>
      <c r="F1" s="4"/>
      <c r="G1" s="4"/>
      <c r="H1" s="4"/>
      <c r="I1" s="4"/>
      <c r="IK1"/>
      <c r="IL1"/>
      <c r="IM1"/>
      <c r="IN1"/>
      <c r="IO1"/>
      <c r="IP1"/>
      <c r="IQ1"/>
      <c r="IR1"/>
      <c r="IS1"/>
      <c r="IT1"/>
      <c r="IU1"/>
      <c r="IV1"/>
    </row>
    <row r="2" spans="1:244" ht="51" customHeight="1">
      <c r="A2" s="5" t="s">
        <v>390</v>
      </c>
      <c r="B2" s="5"/>
      <c r="C2" s="5"/>
      <c r="D2" s="5"/>
      <c r="E2" s="5"/>
      <c r="F2" s="5"/>
      <c r="G2" s="5"/>
      <c r="H2" s="5"/>
      <c r="I2" s="4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8" ht="45" customHeight="1">
      <c r="A3" s="66" t="s">
        <v>413</v>
      </c>
      <c r="B3" s="66"/>
      <c r="C3" s="66"/>
      <c r="D3" s="66"/>
      <c r="E3" s="66"/>
      <c r="F3" s="77" t="s">
        <v>438</v>
      </c>
      <c r="G3" s="78"/>
      <c r="H3" s="79"/>
    </row>
    <row r="4" spans="1:8" ht="34.5" customHeight="1">
      <c r="A4" s="10" t="s">
        <v>255</v>
      </c>
      <c r="B4" s="11"/>
      <c r="C4" s="6" t="s">
        <v>439</v>
      </c>
      <c r="D4" s="7"/>
      <c r="E4" s="7"/>
      <c r="F4" s="7"/>
      <c r="G4" s="7"/>
      <c r="H4" s="8"/>
    </row>
    <row r="5" spans="1:8" ht="33" customHeight="1">
      <c r="A5" s="10" t="s">
        <v>393</v>
      </c>
      <c r="B5" s="11"/>
      <c r="C5" s="6"/>
      <c r="D5" s="8"/>
      <c r="E5" s="6" t="s">
        <v>394</v>
      </c>
      <c r="F5" s="7"/>
      <c r="G5" s="8"/>
      <c r="H5" s="12" t="s">
        <v>440</v>
      </c>
    </row>
    <row r="6" spans="1:8" ht="36" customHeight="1">
      <c r="A6" s="10" t="s">
        <v>395</v>
      </c>
      <c r="B6" s="11"/>
      <c r="C6" s="6"/>
      <c r="D6" s="7"/>
      <c r="E6" s="7"/>
      <c r="F6" s="7"/>
      <c r="G6" s="7"/>
      <c r="H6" s="8"/>
    </row>
    <row r="7" spans="1:8" ht="30" customHeight="1">
      <c r="A7" s="13" t="s">
        <v>396</v>
      </c>
      <c r="B7" s="14"/>
      <c r="C7" s="15" t="s">
        <v>397</v>
      </c>
      <c r="D7" s="16"/>
      <c r="E7" s="17" t="s">
        <v>441</v>
      </c>
      <c r="F7" s="18"/>
      <c r="G7" s="18"/>
      <c r="H7" s="19"/>
    </row>
    <row r="8" spans="1:8" ht="33" customHeight="1">
      <c r="A8" s="20"/>
      <c r="B8" s="21"/>
      <c r="C8" s="15" t="s">
        <v>398</v>
      </c>
      <c r="D8" s="16"/>
      <c r="E8" s="17" t="s">
        <v>441</v>
      </c>
      <c r="F8" s="18"/>
      <c r="G8" s="18"/>
      <c r="H8" s="19"/>
    </row>
    <row r="9" spans="1:8" ht="34.5" customHeight="1">
      <c r="A9" s="22"/>
      <c r="B9" s="23"/>
      <c r="C9" s="15" t="s">
        <v>399</v>
      </c>
      <c r="D9" s="24"/>
      <c r="E9" s="17">
        <v>0</v>
      </c>
      <c r="F9" s="18"/>
      <c r="G9" s="18"/>
      <c r="H9" s="19"/>
    </row>
    <row r="10" spans="1:8" ht="144.75" customHeight="1">
      <c r="A10" s="25" t="s">
        <v>400</v>
      </c>
      <c r="B10" s="26"/>
      <c r="C10" s="27" t="s">
        <v>442</v>
      </c>
      <c r="D10" s="28"/>
      <c r="E10" s="28"/>
      <c r="F10" s="28"/>
      <c r="G10" s="28"/>
      <c r="H10" s="29"/>
    </row>
    <row r="11" spans="1:8" ht="33" customHeight="1">
      <c r="A11" s="80" t="s">
        <v>402</v>
      </c>
      <c r="B11" s="31" t="s">
        <v>379</v>
      </c>
      <c r="C11" s="31" t="s">
        <v>380</v>
      </c>
      <c r="D11" s="31" t="s">
        <v>381</v>
      </c>
      <c r="E11" s="32" t="s">
        <v>382</v>
      </c>
      <c r="F11" s="33"/>
      <c r="G11" s="34"/>
      <c r="H11" s="31" t="s">
        <v>383</v>
      </c>
    </row>
    <row r="12" spans="1:8" ht="192" customHeight="1">
      <c r="A12" s="81"/>
      <c r="B12" s="82" t="s">
        <v>403</v>
      </c>
      <c r="C12" s="83" t="s">
        <v>404</v>
      </c>
      <c r="D12" s="36" t="s">
        <v>443</v>
      </c>
      <c r="E12" s="32" t="s">
        <v>441</v>
      </c>
      <c r="F12" s="33"/>
      <c r="G12" s="34"/>
      <c r="H12" s="38" t="s">
        <v>444</v>
      </c>
    </row>
    <row r="13" spans="1:8" ht="42.75" customHeight="1">
      <c r="A13" s="81"/>
      <c r="B13" s="104" t="s">
        <v>409</v>
      </c>
      <c r="C13" s="83" t="s">
        <v>410</v>
      </c>
      <c r="D13" s="112" t="s">
        <v>445</v>
      </c>
      <c r="E13" s="113" t="s">
        <v>446</v>
      </c>
      <c r="F13" s="114"/>
      <c r="G13" s="115"/>
      <c r="H13" s="116"/>
    </row>
    <row r="14" spans="1:8" ht="33" customHeight="1">
      <c r="A14" s="81"/>
      <c r="B14" s="117"/>
      <c r="C14" s="89"/>
      <c r="D14" s="112" t="s">
        <v>426</v>
      </c>
      <c r="E14" s="118"/>
      <c r="F14" s="119"/>
      <c r="G14" s="120"/>
      <c r="H14" s="121"/>
    </row>
    <row r="15" spans="1:8" ht="21" customHeight="1">
      <c r="A15" s="35" t="s">
        <v>388</v>
      </c>
      <c r="B15" s="35"/>
      <c r="C15" s="105" t="s">
        <v>412</v>
      </c>
      <c r="D15" s="106"/>
      <c r="E15" s="106"/>
      <c r="F15" s="106"/>
      <c r="G15" s="106"/>
      <c r="H15" s="107"/>
    </row>
    <row r="16" spans="1:8" ht="18.75" customHeight="1">
      <c r="A16" s="35"/>
      <c r="B16" s="35"/>
      <c r="C16" s="108"/>
      <c r="D16" s="109"/>
      <c r="E16" s="109"/>
      <c r="F16" s="109"/>
      <c r="G16" s="109"/>
      <c r="H16" s="110"/>
    </row>
    <row r="17" spans="1:8" ht="30.75" customHeight="1">
      <c r="A17" s="41" t="s">
        <v>447</v>
      </c>
      <c r="B17" s="41"/>
      <c r="C17" s="41"/>
      <c r="D17" s="41"/>
      <c r="E17" s="41" t="s">
        <v>448</v>
      </c>
      <c r="F17" s="41"/>
      <c r="G17" s="41"/>
      <c r="H17" s="41"/>
    </row>
  </sheetData>
  <sheetProtection/>
  <mergeCells count="28">
    <mergeCell ref="A2:H2"/>
    <mergeCell ref="A3:E3"/>
    <mergeCell ref="F3:H3"/>
    <mergeCell ref="A4:B4"/>
    <mergeCell ref="C4:H4"/>
    <mergeCell ref="A5:B5"/>
    <mergeCell ref="C5:D5"/>
    <mergeCell ref="E5:G5"/>
    <mergeCell ref="A6:B6"/>
    <mergeCell ref="C6:H6"/>
    <mergeCell ref="C7:D7"/>
    <mergeCell ref="E7:H7"/>
    <mergeCell ref="C8:D8"/>
    <mergeCell ref="E8:H8"/>
    <mergeCell ref="C9:D9"/>
    <mergeCell ref="E9:H9"/>
    <mergeCell ref="A10:B10"/>
    <mergeCell ref="C10:H10"/>
    <mergeCell ref="E11:G11"/>
    <mergeCell ref="E12:G12"/>
    <mergeCell ref="A11:A14"/>
    <mergeCell ref="B13:B14"/>
    <mergeCell ref="C13:C14"/>
    <mergeCell ref="H13:H14"/>
    <mergeCell ref="A7:B9"/>
    <mergeCell ref="A15:B16"/>
    <mergeCell ref="C15:H16"/>
    <mergeCell ref="E13:G14"/>
  </mergeCells>
  <printOptions horizontalCentered="1"/>
  <pageMargins left="0.7513888888888889" right="0.7513888888888889" top="0.40902777777777777" bottom="0.40902777777777777" header="0.5118055555555555" footer="0.5118055555555555"/>
  <pageSetup horizontalDpi="600" verticalDpi="600" orientation="portrait" paperSize="9" scale="8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23"/>
  <sheetViews>
    <sheetView zoomScaleSheetLayoutView="100" workbookViewId="0" topLeftCell="A7">
      <selection activeCell="C21" sqref="C21:H22"/>
    </sheetView>
  </sheetViews>
  <sheetFormatPr defaultColWidth="12" defaultRowHeight="12.75"/>
  <cols>
    <col min="1" max="1" width="9.66015625" style="1" customWidth="1"/>
    <col min="2" max="2" width="22.16015625" style="1" customWidth="1"/>
    <col min="3" max="3" width="12.83203125" style="1" customWidth="1"/>
    <col min="4" max="4" width="19.33203125" style="1" customWidth="1"/>
    <col min="5" max="5" width="8.5" style="1" customWidth="1"/>
    <col min="6" max="6" width="5.5" style="1" customWidth="1"/>
    <col min="7" max="7" width="3.5" style="1" customWidth="1"/>
    <col min="8" max="8" width="33" style="1" customWidth="1"/>
    <col min="9" max="9" width="7.5" style="1" customWidth="1"/>
    <col min="10" max="244" width="12" style="1" customWidth="1"/>
  </cols>
  <sheetData>
    <row r="1" spans="1:256" s="1" customFormat="1" ht="43.5" customHeight="1">
      <c r="A1" s="2" t="s">
        <v>389</v>
      </c>
      <c r="B1" s="3"/>
      <c r="C1" s="4"/>
      <c r="D1" s="4"/>
      <c r="E1" s="4"/>
      <c r="F1" s="4"/>
      <c r="G1" s="4"/>
      <c r="H1" s="4"/>
      <c r="I1" s="4"/>
      <c r="IK1"/>
      <c r="IL1"/>
      <c r="IM1"/>
      <c r="IN1"/>
      <c r="IO1"/>
      <c r="IP1"/>
      <c r="IQ1"/>
      <c r="IR1"/>
      <c r="IS1"/>
      <c r="IT1"/>
      <c r="IU1"/>
      <c r="IV1"/>
    </row>
    <row r="2" spans="1:244" ht="45" customHeight="1">
      <c r="A2" s="5" t="s">
        <v>390</v>
      </c>
      <c r="B2" s="5"/>
      <c r="C2" s="5"/>
      <c r="D2" s="5"/>
      <c r="E2" s="5"/>
      <c r="F2" s="5"/>
      <c r="G2" s="5"/>
      <c r="H2" s="5"/>
      <c r="I2" s="4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8" ht="36" customHeight="1">
      <c r="A3" s="9" t="s">
        <v>413</v>
      </c>
      <c r="B3" s="74"/>
      <c r="C3" s="75"/>
      <c r="D3" s="76"/>
      <c r="E3" s="77" t="s">
        <v>449</v>
      </c>
      <c r="F3" s="78"/>
      <c r="G3" s="78"/>
      <c r="H3" s="79"/>
    </row>
    <row r="4" spans="1:8" ht="36" customHeight="1">
      <c r="A4" s="10" t="s">
        <v>255</v>
      </c>
      <c r="B4" s="11"/>
      <c r="C4" s="6" t="s">
        <v>257</v>
      </c>
      <c r="D4" s="7"/>
      <c r="E4" s="7"/>
      <c r="F4" s="7"/>
      <c r="G4" s="7"/>
      <c r="H4" s="8"/>
    </row>
    <row r="5" spans="1:8" ht="37.5" customHeight="1">
      <c r="A5" s="10" t="s">
        <v>393</v>
      </c>
      <c r="B5" s="11"/>
      <c r="C5" s="6"/>
      <c r="D5" s="8"/>
      <c r="E5" s="6" t="s">
        <v>394</v>
      </c>
      <c r="F5" s="7"/>
      <c r="G5" s="8"/>
      <c r="H5" s="12" t="s">
        <v>430</v>
      </c>
    </row>
    <row r="6" spans="1:8" ht="36" customHeight="1">
      <c r="A6" s="10" t="s">
        <v>395</v>
      </c>
      <c r="B6" s="11"/>
      <c r="C6" s="6"/>
      <c r="D6" s="7"/>
      <c r="E6" s="7"/>
      <c r="F6" s="7"/>
      <c r="G6" s="7"/>
      <c r="H6" s="8"/>
    </row>
    <row r="7" spans="1:12" ht="30" customHeight="1">
      <c r="A7" s="13" t="s">
        <v>396</v>
      </c>
      <c r="B7" s="14"/>
      <c r="C7" s="15" t="s">
        <v>397</v>
      </c>
      <c r="D7" s="16"/>
      <c r="E7" s="17">
        <v>40</v>
      </c>
      <c r="F7" s="18"/>
      <c r="G7" s="18"/>
      <c r="H7" s="19"/>
      <c r="L7" s="111"/>
    </row>
    <row r="8" spans="1:8" ht="30" customHeight="1">
      <c r="A8" s="20"/>
      <c r="B8" s="21"/>
      <c r="C8" s="15" t="s">
        <v>398</v>
      </c>
      <c r="D8" s="16"/>
      <c r="E8" s="17">
        <v>40</v>
      </c>
      <c r="F8" s="18"/>
      <c r="G8" s="18"/>
      <c r="H8" s="19"/>
    </row>
    <row r="9" spans="1:8" ht="30" customHeight="1">
      <c r="A9" s="22"/>
      <c r="B9" s="23"/>
      <c r="C9" s="15" t="s">
        <v>399</v>
      </c>
      <c r="D9" s="24"/>
      <c r="E9" s="17">
        <v>0</v>
      </c>
      <c r="F9" s="18"/>
      <c r="G9" s="18"/>
      <c r="H9" s="19"/>
    </row>
    <row r="10" spans="1:8" ht="30" customHeight="1">
      <c r="A10" s="25" t="s">
        <v>400</v>
      </c>
      <c r="B10" s="26"/>
      <c r="C10" s="27" t="s">
        <v>450</v>
      </c>
      <c r="D10" s="28"/>
      <c r="E10" s="28"/>
      <c r="F10" s="28"/>
      <c r="G10" s="28"/>
      <c r="H10" s="29"/>
    </row>
    <row r="11" spans="1:8" ht="36" customHeight="1">
      <c r="A11" s="80" t="s">
        <v>402</v>
      </c>
      <c r="B11" s="31" t="s">
        <v>379</v>
      </c>
      <c r="C11" s="31" t="s">
        <v>380</v>
      </c>
      <c r="D11" s="31" t="s">
        <v>381</v>
      </c>
      <c r="E11" s="32" t="s">
        <v>382</v>
      </c>
      <c r="F11" s="33"/>
      <c r="G11" s="34"/>
      <c r="H11" s="31" t="s">
        <v>383</v>
      </c>
    </row>
    <row r="12" spans="1:8" ht="24.75" customHeight="1">
      <c r="A12" s="81"/>
      <c r="B12" s="82" t="s">
        <v>403</v>
      </c>
      <c r="C12" s="83" t="s">
        <v>404</v>
      </c>
      <c r="D12" s="84" t="s">
        <v>451</v>
      </c>
      <c r="E12" s="85">
        <v>40</v>
      </c>
      <c r="F12" s="86"/>
      <c r="G12" s="87"/>
      <c r="H12" s="88" t="s">
        <v>452</v>
      </c>
    </row>
    <row r="13" spans="1:8" ht="24.75" customHeight="1">
      <c r="A13" s="81"/>
      <c r="B13" s="82"/>
      <c r="C13" s="89"/>
      <c r="D13" s="90"/>
      <c r="E13" s="91"/>
      <c r="F13" s="92"/>
      <c r="G13" s="93"/>
      <c r="H13" s="94"/>
    </row>
    <row r="14" spans="1:8" ht="24.75" customHeight="1">
      <c r="A14" s="81"/>
      <c r="B14" s="95"/>
      <c r="C14" s="96"/>
      <c r="D14" s="90"/>
      <c r="E14" s="91"/>
      <c r="F14" s="92"/>
      <c r="G14" s="93"/>
      <c r="H14" s="94"/>
    </row>
    <row r="15" spans="1:8" ht="24.75" customHeight="1">
      <c r="A15" s="81"/>
      <c r="B15" s="95"/>
      <c r="C15" s="96"/>
      <c r="D15" s="90"/>
      <c r="E15" s="91"/>
      <c r="F15" s="92"/>
      <c r="G15" s="93"/>
      <c r="H15" s="94"/>
    </row>
    <row r="16" spans="1:8" ht="24.75" customHeight="1">
      <c r="A16" s="81"/>
      <c r="B16" s="97"/>
      <c r="C16" s="98"/>
      <c r="D16" s="99"/>
      <c r="E16" s="100"/>
      <c r="F16" s="101"/>
      <c r="G16" s="102"/>
      <c r="H16" s="103"/>
    </row>
    <row r="17" spans="1:8" ht="24.75" customHeight="1">
      <c r="A17" s="81"/>
      <c r="B17" s="82" t="s">
        <v>407</v>
      </c>
      <c r="C17" s="83" t="s">
        <v>385</v>
      </c>
      <c r="D17" s="84" t="s">
        <v>451</v>
      </c>
      <c r="E17" s="85">
        <v>40</v>
      </c>
      <c r="F17" s="86"/>
      <c r="G17" s="87"/>
      <c r="H17" s="88" t="s">
        <v>453</v>
      </c>
    </row>
    <row r="18" spans="1:8" ht="24.75" customHeight="1">
      <c r="A18" s="81"/>
      <c r="B18" s="82"/>
      <c r="C18" s="89"/>
      <c r="D18" s="90"/>
      <c r="E18" s="91"/>
      <c r="F18" s="92"/>
      <c r="G18" s="93"/>
      <c r="H18" s="94"/>
    </row>
    <row r="19" spans="1:8" ht="24.75" customHeight="1">
      <c r="A19" s="81"/>
      <c r="B19" s="82"/>
      <c r="C19" s="98"/>
      <c r="D19" s="99"/>
      <c r="E19" s="100"/>
      <c r="F19" s="101"/>
      <c r="G19" s="102"/>
      <c r="H19" s="94"/>
    </row>
    <row r="20" spans="1:8" ht="48" customHeight="1">
      <c r="A20" s="81"/>
      <c r="B20" s="104" t="s">
        <v>409</v>
      </c>
      <c r="C20" s="83" t="s">
        <v>410</v>
      </c>
      <c r="D20" s="35" t="s">
        <v>451</v>
      </c>
      <c r="E20" s="32" t="s">
        <v>446</v>
      </c>
      <c r="F20" s="33"/>
      <c r="G20" s="34"/>
      <c r="H20" s="38"/>
    </row>
    <row r="21" spans="1:8" ht="24.75" customHeight="1">
      <c r="A21" s="35" t="s">
        <v>388</v>
      </c>
      <c r="B21" s="35"/>
      <c r="C21" s="105" t="s">
        <v>412</v>
      </c>
      <c r="D21" s="106"/>
      <c r="E21" s="106"/>
      <c r="F21" s="106"/>
      <c r="G21" s="106"/>
      <c r="H21" s="107"/>
    </row>
    <row r="22" spans="1:8" ht="24.75" customHeight="1">
      <c r="A22" s="35"/>
      <c r="B22" s="35"/>
      <c r="C22" s="108"/>
      <c r="D22" s="109"/>
      <c r="E22" s="109"/>
      <c r="F22" s="109"/>
      <c r="G22" s="109"/>
      <c r="H22" s="110"/>
    </row>
    <row r="23" spans="1:8" ht="36" customHeight="1">
      <c r="A23" s="41" t="s">
        <v>435</v>
      </c>
      <c r="B23" s="41" t="s">
        <v>436</v>
      </c>
      <c r="C23" s="41"/>
      <c r="D23" s="41"/>
      <c r="E23" s="41" t="s">
        <v>437</v>
      </c>
      <c r="F23" s="41"/>
      <c r="G23" s="41"/>
      <c r="H23" s="41">
        <v>18166966116</v>
      </c>
    </row>
  </sheetData>
  <sheetProtection/>
  <mergeCells count="33">
    <mergeCell ref="A2:H2"/>
    <mergeCell ref="E3:H3"/>
    <mergeCell ref="A4:B4"/>
    <mergeCell ref="C4:H4"/>
    <mergeCell ref="A5:B5"/>
    <mergeCell ref="C5:D5"/>
    <mergeCell ref="E5:G5"/>
    <mergeCell ref="A6:B6"/>
    <mergeCell ref="C6:H6"/>
    <mergeCell ref="C7:D7"/>
    <mergeCell ref="E7:H7"/>
    <mergeCell ref="C8:D8"/>
    <mergeCell ref="E8:H8"/>
    <mergeCell ref="C9:D9"/>
    <mergeCell ref="E9:H9"/>
    <mergeCell ref="A10:B10"/>
    <mergeCell ref="C10:H10"/>
    <mergeCell ref="E11:G11"/>
    <mergeCell ref="E20:G20"/>
    <mergeCell ref="A11:A20"/>
    <mergeCell ref="B12:B16"/>
    <mergeCell ref="B17:B19"/>
    <mergeCell ref="C12:C16"/>
    <mergeCell ref="C17:C19"/>
    <mergeCell ref="D12:D16"/>
    <mergeCell ref="D17:D19"/>
    <mergeCell ref="H12:H16"/>
    <mergeCell ref="H17:H19"/>
    <mergeCell ref="A7:B9"/>
    <mergeCell ref="E12:G16"/>
    <mergeCell ref="E17:G19"/>
    <mergeCell ref="A21:B22"/>
    <mergeCell ref="C21:H22"/>
  </mergeCells>
  <printOptions horizontalCentered="1"/>
  <pageMargins left="0.7513888888888889" right="0.7513888888888889" top="0.40902777777777777" bottom="0.40902777777777777" header="0.5118055555555555" footer="0.5118055555555555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view="pageBreakPreview" zoomScale="160" zoomScaleSheetLayoutView="160" workbookViewId="0" topLeftCell="C1">
      <selection activeCell="Q17" sqref="Q17"/>
    </sheetView>
  </sheetViews>
  <sheetFormatPr defaultColWidth="12" defaultRowHeight="12.75"/>
  <cols>
    <col min="1" max="1" width="6.16015625" style="401" customWidth="1"/>
    <col min="2" max="2" width="23.83203125" style="401" customWidth="1"/>
    <col min="3" max="3" width="16.5" style="401" customWidth="1"/>
    <col min="4" max="4" width="13.66015625" style="401" customWidth="1"/>
    <col min="5" max="5" width="12.83203125" style="401" customWidth="1"/>
    <col min="6" max="9" width="10.5" style="401" customWidth="1"/>
    <col min="10" max="14" width="10.16015625" style="401" customWidth="1"/>
    <col min="15" max="15" width="9" style="401" customWidth="1"/>
    <col min="16" max="16384" width="12" style="401" customWidth="1"/>
  </cols>
  <sheetData>
    <row r="1" spans="1:2" ht="18.75" customHeight="1">
      <c r="A1" s="462" t="s">
        <v>29</v>
      </c>
      <c r="B1" s="462"/>
    </row>
    <row r="2" spans="1:19" s="396" customFormat="1" ht="46.5" customHeight="1">
      <c r="A2" s="403" t="s">
        <v>30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</row>
    <row r="3" spans="1:19" ht="22.5" customHeight="1">
      <c r="A3" s="404"/>
      <c r="B3" s="405"/>
      <c r="C3" s="405"/>
      <c r="D3" s="405"/>
      <c r="E3" s="405"/>
      <c r="F3" s="405"/>
      <c r="G3" s="447"/>
      <c r="H3" s="405"/>
      <c r="I3" s="405"/>
      <c r="J3" s="405"/>
      <c r="K3" s="405"/>
      <c r="L3" s="405"/>
      <c r="M3" s="405"/>
      <c r="N3" s="447"/>
      <c r="O3" s="406"/>
      <c r="S3" s="401" t="s">
        <v>2</v>
      </c>
    </row>
    <row r="4" spans="1:19" s="211" customFormat="1" ht="21" customHeight="1">
      <c r="A4" s="463" t="s">
        <v>31</v>
      </c>
      <c r="B4" s="464" t="s">
        <v>32</v>
      </c>
      <c r="C4" s="464" t="s">
        <v>33</v>
      </c>
      <c r="D4" s="464" t="s">
        <v>34</v>
      </c>
      <c r="E4" s="464"/>
      <c r="F4" s="464"/>
      <c r="G4" s="464"/>
      <c r="H4" s="464"/>
      <c r="I4" s="464"/>
      <c r="J4" s="464"/>
      <c r="K4" s="464"/>
      <c r="L4" s="464"/>
      <c r="M4" s="464"/>
      <c r="N4" s="464" t="s">
        <v>35</v>
      </c>
      <c r="O4" s="464"/>
      <c r="P4" s="464"/>
      <c r="Q4" s="464"/>
      <c r="R4" s="464"/>
      <c r="S4" s="476"/>
    </row>
    <row r="5" spans="1:19" s="211" customFormat="1" ht="41.25" customHeight="1">
      <c r="A5" s="465"/>
      <c r="B5" s="466"/>
      <c r="C5" s="466"/>
      <c r="D5" s="467" t="s">
        <v>36</v>
      </c>
      <c r="E5" s="467" t="s">
        <v>37</v>
      </c>
      <c r="F5" s="467" t="s">
        <v>38</v>
      </c>
      <c r="G5" s="467" t="s">
        <v>39</v>
      </c>
      <c r="H5" s="466" t="s">
        <v>40</v>
      </c>
      <c r="I5" s="466" t="s">
        <v>41</v>
      </c>
      <c r="J5" s="466" t="s">
        <v>42</v>
      </c>
      <c r="K5" s="466" t="s">
        <v>43</v>
      </c>
      <c r="L5" s="466" t="s">
        <v>44</v>
      </c>
      <c r="M5" s="466" t="s">
        <v>45</v>
      </c>
      <c r="N5" s="466" t="s">
        <v>36</v>
      </c>
      <c r="O5" s="466" t="s">
        <v>37</v>
      </c>
      <c r="P5" s="466" t="s">
        <v>38</v>
      </c>
      <c r="Q5" s="466" t="s">
        <v>39</v>
      </c>
      <c r="R5" s="466" t="s">
        <v>40</v>
      </c>
      <c r="S5" s="477" t="s">
        <v>46</v>
      </c>
    </row>
    <row r="6" spans="1:19" s="211" customFormat="1" ht="18" customHeight="1">
      <c r="A6" s="468"/>
      <c r="B6" s="469" t="s">
        <v>47</v>
      </c>
      <c r="C6" s="470">
        <v>9440.85</v>
      </c>
      <c r="D6" s="470">
        <v>9440.85</v>
      </c>
      <c r="E6" s="470">
        <v>9440.85</v>
      </c>
      <c r="F6" s="470">
        <v>0</v>
      </c>
      <c r="G6" s="470">
        <v>0</v>
      </c>
      <c r="H6" s="470">
        <v>0</v>
      </c>
      <c r="I6" s="470">
        <v>0</v>
      </c>
      <c r="J6" s="470">
        <v>0</v>
      </c>
      <c r="K6" s="470">
        <v>0</v>
      </c>
      <c r="L6" s="470">
        <v>0</v>
      </c>
      <c r="M6" s="470">
        <v>0</v>
      </c>
      <c r="N6" s="470">
        <v>0</v>
      </c>
      <c r="O6" s="470">
        <v>0</v>
      </c>
      <c r="P6" s="470">
        <v>0</v>
      </c>
      <c r="Q6" s="470">
        <v>0</v>
      </c>
      <c r="R6" s="470">
        <v>0</v>
      </c>
      <c r="S6" s="478">
        <v>0</v>
      </c>
    </row>
    <row r="7" spans="1:19" s="211" customFormat="1" ht="18" customHeight="1">
      <c r="A7" s="471"/>
      <c r="B7" s="229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479"/>
    </row>
    <row r="8" spans="1:19" s="211" customFormat="1" ht="18" customHeight="1">
      <c r="A8" s="471"/>
      <c r="B8" s="229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479"/>
    </row>
    <row r="9" spans="1:19" s="211" customFormat="1" ht="18" customHeight="1">
      <c r="A9" s="471"/>
      <c r="B9" s="229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479"/>
    </row>
    <row r="10" spans="1:19" s="211" customFormat="1" ht="18" customHeight="1">
      <c r="A10" s="471"/>
      <c r="B10" s="472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479"/>
    </row>
    <row r="11" spans="1:19" s="211" customFormat="1" ht="18" customHeight="1">
      <c r="A11" s="471"/>
      <c r="B11" s="472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479"/>
    </row>
    <row r="12" spans="1:19" s="211" customFormat="1" ht="18" customHeight="1">
      <c r="A12" s="471"/>
      <c r="B12" s="472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479"/>
    </row>
    <row r="13" spans="1:19" s="211" customFormat="1" ht="18" customHeight="1">
      <c r="A13" s="471"/>
      <c r="B13" s="472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479"/>
    </row>
    <row r="14" spans="1:19" s="211" customFormat="1" ht="27.75" customHeight="1">
      <c r="A14" s="473" t="s">
        <v>33</v>
      </c>
      <c r="B14" s="474"/>
      <c r="C14" s="475">
        <v>9440.85</v>
      </c>
      <c r="D14" s="475">
        <v>9440.85</v>
      </c>
      <c r="E14" s="475">
        <v>9440.85</v>
      </c>
      <c r="F14" s="475">
        <v>0</v>
      </c>
      <c r="G14" s="475">
        <v>0</v>
      </c>
      <c r="H14" s="475">
        <v>0</v>
      </c>
      <c r="I14" s="475">
        <v>0</v>
      </c>
      <c r="J14" s="475">
        <v>0</v>
      </c>
      <c r="K14" s="475">
        <v>0</v>
      </c>
      <c r="L14" s="475">
        <v>0</v>
      </c>
      <c r="M14" s="475">
        <v>0</v>
      </c>
      <c r="N14" s="475">
        <v>0</v>
      </c>
      <c r="O14" s="475">
        <v>0</v>
      </c>
      <c r="P14" s="475">
        <v>0</v>
      </c>
      <c r="Q14" s="475">
        <v>0</v>
      </c>
      <c r="R14" s="475">
        <v>0</v>
      </c>
      <c r="S14" s="480">
        <v>0</v>
      </c>
    </row>
  </sheetData>
  <sheetProtection/>
  <mergeCells count="8">
    <mergeCell ref="A2:S2"/>
    <mergeCell ref="N3:O3"/>
    <mergeCell ref="D4:M4"/>
    <mergeCell ref="N4:S4"/>
    <mergeCell ref="A14:B14"/>
    <mergeCell ref="A4:A5"/>
    <mergeCell ref="B4:B5"/>
    <mergeCell ref="C4:C5"/>
  </mergeCells>
  <printOptions horizontalCentered="1"/>
  <pageMargins left="0.35" right="0.35" top="0.7900000000000001" bottom="0.7900000000000001" header="0.51" footer="0.2"/>
  <pageSetup horizontalDpi="600" verticalDpi="600" orientation="landscape" paperSize="9" scale="7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20"/>
  <sheetViews>
    <sheetView zoomScaleSheetLayoutView="100" workbookViewId="0" topLeftCell="A1">
      <selection activeCell="K8" sqref="K8"/>
    </sheetView>
  </sheetViews>
  <sheetFormatPr defaultColWidth="12" defaultRowHeight="12.75"/>
  <cols>
    <col min="1" max="1" width="9.66015625" style="1" customWidth="1"/>
    <col min="2" max="2" width="22.66015625" style="1" customWidth="1"/>
    <col min="3" max="3" width="12.83203125" style="1" customWidth="1"/>
    <col min="4" max="4" width="19.33203125" style="1" customWidth="1"/>
    <col min="5" max="5" width="8.5" style="1" customWidth="1"/>
    <col min="6" max="6" width="5.5" style="1" customWidth="1"/>
    <col min="7" max="7" width="3.5" style="1" customWidth="1"/>
    <col min="8" max="8" width="37.33203125" style="1" customWidth="1"/>
    <col min="9" max="9" width="7.5" style="1" customWidth="1"/>
    <col min="10" max="244" width="12" style="1" customWidth="1"/>
  </cols>
  <sheetData>
    <row r="1" spans="1:256" s="1" customFormat="1" ht="39.75" customHeight="1">
      <c r="A1" s="2" t="s">
        <v>389</v>
      </c>
      <c r="B1" s="3"/>
      <c r="C1" s="4"/>
      <c r="D1" s="4"/>
      <c r="E1" s="4"/>
      <c r="F1" s="4"/>
      <c r="G1" s="4"/>
      <c r="H1" s="4"/>
      <c r="I1" s="4"/>
      <c r="IK1"/>
      <c r="IL1"/>
      <c r="IM1"/>
      <c r="IN1"/>
      <c r="IO1"/>
      <c r="IP1"/>
      <c r="IQ1"/>
      <c r="IR1"/>
      <c r="IS1"/>
      <c r="IT1"/>
      <c r="IU1"/>
      <c r="IV1"/>
    </row>
    <row r="2" spans="1:244" ht="54" customHeight="1">
      <c r="A2" s="5" t="s">
        <v>390</v>
      </c>
      <c r="B2" s="5"/>
      <c r="C2" s="5"/>
      <c r="D2" s="5"/>
      <c r="E2" s="5"/>
      <c r="F2" s="5"/>
      <c r="G2" s="5"/>
      <c r="H2" s="5"/>
      <c r="I2" s="4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8" ht="36" customHeight="1">
      <c r="A3" s="66" t="s">
        <v>413</v>
      </c>
      <c r="B3" s="66"/>
      <c r="C3" s="66"/>
      <c r="D3" s="66"/>
      <c r="E3" s="66"/>
      <c r="F3" s="9" t="s">
        <v>454</v>
      </c>
      <c r="G3" s="9"/>
      <c r="H3" s="9"/>
    </row>
    <row r="4" spans="1:8" ht="36" customHeight="1">
      <c r="A4" s="71" t="s">
        <v>255</v>
      </c>
      <c r="B4" s="71"/>
      <c r="C4" s="12" t="s">
        <v>259</v>
      </c>
      <c r="D4" s="12"/>
      <c r="E4" s="12"/>
      <c r="F4" s="12"/>
      <c r="G4" s="12"/>
      <c r="H4" s="12"/>
    </row>
    <row r="5" spans="1:8" ht="36" customHeight="1">
      <c r="A5" s="71" t="s">
        <v>393</v>
      </c>
      <c r="B5" s="71"/>
      <c r="C5" s="12"/>
      <c r="D5" s="12"/>
      <c r="E5" s="12" t="s">
        <v>394</v>
      </c>
      <c r="F5" s="12"/>
      <c r="G5" s="12"/>
      <c r="H5" s="9" t="s">
        <v>416</v>
      </c>
    </row>
    <row r="6" spans="1:8" ht="36" customHeight="1">
      <c r="A6" s="71" t="s">
        <v>395</v>
      </c>
      <c r="B6" s="71"/>
      <c r="C6" s="12"/>
      <c r="D6" s="12"/>
      <c r="E6" s="12"/>
      <c r="F6" s="12"/>
      <c r="G6" s="12"/>
      <c r="H6" s="12"/>
    </row>
    <row r="7" spans="1:8" ht="36" customHeight="1">
      <c r="A7" s="72" t="s">
        <v>396</v>
      </c>
      <c r="B7" s="72"/>
      <c r="C7" s="73" t="s">
        <v>397</v>
      </c>
      <c r="D7" s="73"/>
      <c r="E7" s="65" t="s">
        <v>455</v>
      </c>
      <c r="F7" s="65"/>
      <c r="G7" s="65"/>
      <c r="H7" s="65"/>
    </row>
    <row r="8" spans="1:8" ht="36" customHeight="1">
      <c r="A8" s="72"/>
      <c r="B8" s="72"/>
      <c r="C8" s="73" t="s">
        <v>398</v>
      </c>
      <c r="D8" s="73"/>
      <c r="E8" s="65" t="s">
        <v>455</v>
      </c>
      <c r="F8" s="65"/>
      <c r="G8" s="65"/>
      <c r="H8" s="65"/>
    </row>
    <row r="9" spans="1:8" ht="36" customHeight="1">
      <c r="A9" s="72"/>
      <c r="B9" s="72"/>
      <c r="C9" s="73" t="s">
        <v>399</v>
      </c>
      <c r="D9" s="73"/>
      <c r="E9" s="65"/>
      <c r="F9" s="65"/>
      <c r="G9" s="65"/>
      <c r="H9" s="65"/>
    </row>
    <row r="10" spans="1:8" ht="90" customHeight="1">
      <c r="A10" s="72" t="s">
        <v>400</v>
      </c>
      <c r="B10" s="72"/>
      <c r="C10" s="38" t="s">
        <v>456</v>
      </c>
      <c r="D10" s="66"/>
      <c r="E10" s="66"/>
      <c r="F10" s="66"/>
      <c r="G10" s="66"/>
      <c r="H10" s="66"/>
    </row>
    <row r="11" spans="1:8" ht="36" customHeight="1">
      <c r="A11" s="30" t="s">
        <v>402</v>
      </c>
      <c r="B11" s="31" t="s">
        <v>379</v>
      </c>
      <c r="C11" s="31" t="s">
        <v>380</v>
      </c>
      <c r="D11" s="31" t="s">
        <v>381</v>
      </c>
      <c r="E11" s="31" t="s">
        <v>382</v>
      </c>
      <c r="F11" s="31"/>
      <c r="G11" s="31"/>
      <c r="H11" s="31" t="s">
        <v>383</v>
      </c>
    </row>
    <row r="12" spans="1:8" ht="54" customHeight="1">
      <c r="A12" s="30"/>
      <c r="B12" s="12" t="s">
        <v>403</v>
      </c>
      <c r="C12" s="35" t="s">
        <v>404</v>
      </c>
      <c r="D12" s="35" t="s">
        <v>457</v>
      </c>
      <c r="E12" s="31">
        <v>11</v>
      </c>
      <c r="F12" s="31"/>
      <c r="G12" s="31"/>
      <c r="H12" s="38" t="s">
        <v>458</v>
      </c>
    </row>
    <row r="13" spans="1:8" ht="36" customHeight="1">
      <c r="A13" s="30"/>
      <c r="B13" s="12"/>
      <c r="C13" s="35"/>
      <c r="D13" s="35" t="s">
        <v>459</v>
      </c>
      <c r="E13" s="31">
        <v>3</v>
      </c>
      <c r="F13" s="31"/>
      <c r="G13" s="31"/>
      <c r="H13" s="38" t="s">
        <v>460</v>
      </c>
    </row>
    <row r="14" spans="1:8" ht="48.75" customHeight="1">
      <c r="A14" s="30"/>
      <c r="B14" s="12"/>
      <c r="C14" s="35"/>
      <c r="D14" s="35" t="s">
        <v>461</v>
      </c>
      <c r="E14" s="31">
        <v>72</v>
      </c>
      <c r="F14" s="31"/>
      <c r="G14" s="31"/>
      <c r="H14" s="38" t="s">
        <v>462</v>
      </c>
    </row>
    <row r="15" spans="1:8" ht="39" customHeight="1">
      <c r="A15" s="30"/>
      <c r="B15" s="12"/>
      <c r="C15" s="35" t="s">
        <v>385</v>
      </c>
      <c r="D15" s="35" t="s">
        <v>457</v>
      </c>
      <c r="E15" s="31">
        <v>11</v>
      </c>
      <c r="F15" s="31"/>
      <c r="G15" s="31"/>
      <c r="H15" s="38" t="s">
        <v>463</v>
      </c>
    </row>
    <row r="16" spans="1:8" ht="42" customHeight="1">
      <c r="A16" s="30"/>
      <c r="B16" s="12"/>
      <c r="C16" s="35"/>
      <c r="D16" s="35" t="s">
        <v>459</v>
      </c>
      <c r="E16" s="31">
        <v>3</v>
      </c>
      <c r="F16" s="31"/>
      <c r="G16" s="31"/>
      <c r="H16" s="38" t="s">
        <v>464</v>
      </c>
    </row>
    <row r="17" spans="1:8" ht="48" customHeight="1">
      <c r="A17" s="30"/>
      <c r="B17" s="12"/>
      <c r="C17" s="35"/>
      <c r="D17" s="35" t="s">
        <v>461</v>
      </c>
      <c r="E17" s="31">
        <v>72</v>
      </c>
      <c r="F17" s="31"/>
      <c r="G17" s="31"/>
      <c r="H17" s="38" t="s">
        <v>465</v>
      </c>
    </row>
    <row r="18" spans="1:8" ht="36" customHeight="1">
      <c r="A18" s="30"/>
      <c r="B18" s="31" t="s">
        <v>409</v>
      </c>
      <c r="C18" s="35" t="s">
        <v>410</v>
      </c>
      <c r="D18" s="36" t="s">
        <v>466</v>
      </c>
      <c r="E18" s="39" t="s">
        <v>425</v>
      </c>
      <c r="F18" s="39"/>
      <c r="G18" s="39"/>
      <c r="H18" s="38"/>
    </row>
    <row r="19" spans="1:8" ht="36" customHeight="1">
      <c r="A19" s="30"/>
      <c r="B19" s="31"/>
      <c r="C19" s="35"/>
      <c r="D19" s="36" t="s">
        <v>467</v>
      </c>
      <c r="E19" s="39" t="s">
        <v>425</v>
      </c>
      <c r="F19" s="39"/>
      <c r="G19" s="39"/>
      <c r="H19" s="9"/>
    </row>
    <row r="20" spans="1:8" ht="52.5" customHeight="1">
      <c r="A20" s="40" t="s">
        <v>468</v>
      </c>
      <c r="B20" s="41"/>
      <c r="C20" s="41"/>
      <c r="D20" s="41"/>
      <c r="E20" s="41" t="s">
        <v>469</v>
      </c>
      <c r="F20" s="41"/>
      <c r="G20" s="41"/>
      <c r="H20" s="41"/>
    </row>
    <row r="21" ht="36" customHeight="1"/>
    <row r="22" ht="36" customHeight="1"/>
    <row r="23" ht="36" customHeight="1"/>
    <row r="24" ht="36" customHeight="1"/>
    <row r="25" ht="36" customHeight="1"/>
  </sheetData>
  <sheetProtection/>
  <mergeCells count="34">
    <mergeCell ref="A2:H2"/>
    <mergeCell ref="A3:E3"/>
    <mergeCell ref="A4:B4"/>
    <mergeCell ref="C4:H4"/>
    <mergeCell ref="A5:B5"/>
    <mergeCell ref="C5:D5"/>
    <mergeCell ref="E5:G5"/>
    <mergeCell ref="A6:B6"/>
    <mergeCell ref="C6:H6"/>
    <mergeCell ref="C7:D7"/>
    <mergeCell ref="E7:H7"/>
    <mergeCell ref="C8:D8"/>
    <mergeCell ref="E8:H8"/>
    <mergeCell ref="C9:D9"/>
    <mergeCell ref="E9:H9"/>
    <mergeCell ref="A10:B10"/>
    <mergeCell ref="C10:H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A11:A19"/>
    <mergeCell ref="B12:B14"/>
    <mergeCell ref="B15:B17"/>
    <mergeCell ref="B18:B19"/>
    <mergeCell ref="C12:C14"/>
    <mergeCell ref="C15:C17"/>
    <mergeCell ref="C18:C19"/>
    <mergeCell ref="A7:B9"/>
  </mergeCells>
  <printOptions horizontalCentered="1"/>
  <pageMargins left="0.7513888888888889" right="0.7513888888888889" top="0.40902777777777777" bottom="0.40902777777777777" header="0.5118055555555555" footer="0.5118055555555555"/>
  <pageSetup horizontalDpi="600" verticalDpi="600" orientation="portrait" paperSize="9" scale="8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V23"/>
  <sheetViews>
    <sheetView zoomScaleSheetLayoutView="100" workbookViewId="0" topLeftCell="A1">
      <selection activeCell="M10" sqref="M10"/>
    </sheetView>
  </sheetViews>
  <sheetFormatPr defaultColWidth="12" defaultRowHeight="12.75"/>
  <cols>
    <col min="1" max="1" width="9.66015625" style="1" customWidth="1"/>
    <col min="2" max="2" width="18.16015625" style="1" customWidth="1"/>
    <col min="3" max="3" width="12.83203125" style="1" customWidth="1"/>
    <col min="4" max="4" width="22" style="1" customWidth="1"/>
    <col min="5" max="5" width="4.5" style="1" customWidth="1"/>
    <col min="6" max="6" width="5.5" style="1" customWidth="1"/>
    <col min="7" max="7" width="1.5" style="1" customWidth="1"/>
    <col min="8" max="8" width="46.66015625" style="1" customWidth="1"/>
    <col min="9" max="9" width="7.5" style="1" customWidth="1"/>
    <col min="10" max="244" width="12" style="1" customWidth="1"/>
  </cols>
  <sheetData>
    <row r="1" spans="1:256" s="1" customFormat="1" ht="33" customHeight="1">
      <c r="A1" s="2" t="s">
        <v>389</v>
      </c>
      <c r="B1" s="3"/>
      <c r="C1" s="4"/>
      <c r="D1" s="4"/>
      <c r="E1" s="4"/>
      <c r="F1" s="4"/>
      <c r="G1" s="4"/>
      <c r="H1" s="4"/>
      <c r="I1" s="4"/>
      <c r="IK1"/>
      <c r="IL1"/>
      <c r="IM1"/>
      <c r="IN1"/>
      <c r="IO1"/>
      <c r="IP1"/>
      <c r="IQ1"/>
      <c r="IR1"/>
      <c r="IS1"/>
      <c r="IT1"/>
      <c r="IU1"/>
      <c r="IV1"/>
    </row>
    <row r="2" spans="1:244" ht="42" customHeight="1">
      <c r="A2" s="5" t="s">
        <v>390</v>
      </c>
      <c r="B2" s="5"/>
      <c r="C2" s="5"/>
      <c r="D2" s="5"/>
      <c r="E2" s="5"/>
      <c r="F2" s="5"/>
      <c r="G2" s="5"/>
      <c r="H2" s="5"/>
      <c r="I2" s="4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8" ht="36" customHeight="1">
      <c r="A3" s="56" t="s">
        <v>413</v>
      </c>
      <c r="B3" s="57"/>
      <c r="C3" s="57"/>
      <c r="D3" s="57"/>
      <c r="E3" s="57"/>
      <c r="F3" s="58"/>
      <c r="G3" s="59"/>
      <c r="H3" s="60" t="s">
        <v>470</v>
      </c>
    </row>
    <row r="4" spans="1:8" ht="36" customHeight="1">
      <c r="A4" s="12" t="s">
        <v>255</v>
      </c>
      <c r="B4" s="12"/>
      <c r="C4" s="12" t="s">
        <v>471</v>
      </c>
      <c r="D4" s="12"/>
      <c r="E4" s="12"/>
      <c r="F4" s="12"/>
      <c r="G4" s="12"/>
      <c r="H4" s="12"/>
    </row>
    <row r="5" spans="1:8" ht="34.5" customHeight="1">
      <c r="A5" s="12" t="s">
        <v>472</v>
      </c>
      <c r="B5" s="12"/>
      <c r="C5" s="12"/>
      <c r="D5" s="12"/>
      <c r="E5" s="61" t="s">
        <v>394</v>
      </c>
      <c r="F5" s="62"/>
      <c r="G5" s="63"/>
      <c r="H5" s="12" t="s">
        <v>430</v>
      </c>
    </row>
    <row r="6" spans="1:8" ht="30.75" customHeight="1">
      <c r="A6" s="12" t="s">
        <v>395</v>
      </c>
      <c r="B6" s="12"/>
      <c r="C6" s="61"/>
      <c r="D6" s="62"/>
      <c r="E6" s="62"/>
      <c r="F6" s="62"/>
      <c r="G6" s="62"/>
      <c r="H6" s="63"/>
    </row>
    <row r="7" spans="1:8" ht="34.5" customHeight="1">
      <c r="A7" s="64" t="s">
        <v>473</v>
      </c>
      <c r="B7" s="64"/>
      <c r="C7" s="65" t="s">
        <v>397</v>
      </c>
      <c r="D7" s="65"/>
      <c r="E7" s="35">
        <v>215</v>
      </c>
      <c r="F7" s="35"/>
      <c r="G7" s="35"/>
      <c r="H7" s="35"/>
    </row>
    <row r="8" spans="1:8" ht="34.5" customHeight="1">
      <c r="A8" s="64"/>
      <c r="B8" s="64"/>
      <c r="C8" s="65" t="s">
        <v>398</v>
      </c>
      <c r="D8" s="65"/>
      <c r="E8" s="35">
        <v>215</v>
      </c>
      <c r="F8" s="35"/>
      <c r="G8" s="35"/>
      <c r="H8" s="35"/>
    </row>
    <row r="9" spans="1:8" ht="34.5" customHeight="1">
      <c r="A9" s="64"/>
      <c r="B9" s="64"/>
      <c r="C9" s="65" t="s">
        <v>399</v>
      </c>
      <c r="D9" s="65"/>
      <c r="E9" s="12">
        <v>0</v>
      </c>
      <c r="F9" s="12"/>
      <c r="G9" s="12"/>
      <c r="H9" s="12"/>
    </row>
    <row r="10" spans="1:8" ht="135.75" customHeight="1">
      <c r="A10" s="64" t="s">
        <v>400</v>
      </c>
      <c r="B10" s="64"/>
      <c r="C10" s="38" t="s">
        <v>474</v>
      </c>
      <c r="D10" s="66"/>
      <c r="E10" s="66"/>
      <c r="F10" s="66"/>
      <c r="G10" s="66"/>
      <c r="H10" s="66"/>
    </row>
    <row r="11" spans="1:8" ht="39" customHeight="1">
      <c r="A11" s="30" t="s">
        <v>402</v>
      </c>
      <c r="B11" s="31" t="s">
        <v>379</v>
      </c>
      <c r="C11" s="31" t="s">
        <v>380</v>
      </c>
      <c r="D11" s="31" t="s">
        <v>381</v>
      </c>
      <c r="E11" s="31" t="s">
        <v>382</v>
      </c>
      <c r="F11" s="31"/>
      <c r="G11" s="31"/>
      <c r="H11" s="31" t="s">
        <v>383</v>
      </c>
    </row>
    <row r="12" spans="1:8" ht="12.75">
      <c r="A12" s="30"/>
      <c r="B12" s="12" t="s">
        <v>403</v>
      </c>
      <c r="C12" s="35" t="s">
        <v>404</v>
      </c>
      <c r="D12" s="35" t="s">
        <v>475</v>
      </c>
      <c r="E12" s="31">
        <v>90</v>
      </c>
      <c r="F12" s="31"/>
      <c r="G12" s="31"/>
      <c r="H12" s="67" t="s">
        <v>476</v>
      </c>
    </row>
    <row r="13" spans="1:8" ht="12.75">
      <c r="A13" s="30"/>
      <c r="B13" s="12"/>
      <c r="C13" s="35"/>
      <c r="D13" s="35"/>
      <c r="E13" s="31"/>
      <c r="F13" s="31"/>
      <c r="G13" s="31"/>
      <c r="H13" s="67"/>
    </row>
    <row r="14" spans="1:8" ht="12.75">
      <c r="A14" s="30"/>
      <c r="B14" s="12"/>
      <c r="C14" s="35"/>
      <c r="D14" s="35"/>
      <c r="E14" s="31"/>
      <c r="F14" s="31"/>
      <c r="G14" s="31"/>
      <c r="H14" s="67"/>
    </row>
    <row r="15" spans="1:8" ht="31.5" customHeight="1">
      <c r="A15" s="30"/>
      <c r="B15" s="12"/>
      <c r="C15" s="35"/>
      <c r="D15" s="35"/>
      <c r="E15" s="31"/>
      <c r="F15" s="31"/>
      <c r="G15" s="31"/>
      <c r="H15" s="67"/>
    </row>
    <row r="16" spans="1:8" ht="42" customHeight="1">
      <c r="A16" s="30"/>
      <c r="B16" s="12"/>
      <c r="C16" s="35"/>
      <c r="D16" s="35" t="s">
        <v>477</v>
      </c>
      <c r="E16" s="31">
        <v>25</v>
      </c>
      <c r="F16" s="31"/>
      <c r="G16" s="31"/>
      <c r="H16" s="38" t="s">
        <v>478</v>
      </c>
    </row>
    <row r="17" spans="1:8" ht="48" customHeight="1">
      <c r="A17" s="30"/>
      <c r="B17" s="12"/>
      <c r="C17" s="35"/>
      <c r="D17" s="35" t="s">
        <v>479</v>
      </c>
      <c r="E17" s="32">
        <v>40</v>
      </c>
      <c r="F17" s="33"/>
      <c r="G17" s="34"/>
      <c r="H17" s="38" t="s">
        <v>480</v>
      </c>
    </row>
    <row r="18" spans="1:8" ht="39" customHeight="1">
      <c r="A18" s="30"/>
      <c r="B18" s="12"/>
      <c r="C18" s="35"/>
      <c r="D18" s="36" t="s">
        <v>481</v>
      </c>
      <c r="E18" s="31">
        <v>30</v>
      </c>
      <c r="F18" s="31"/>
      <c r="G18" s="31"/>
      <c r="H18" s="38" t="s">
        <v>482</v>
      </c>
    </row>
    <row r="19" spans="1:8" ht="120" customHeight="1">
      <c r="A19" s="30"/>
      <c r="B19" s="12" t="s">
        <v>407</v>
      </c>
      <c r="C19" s="35" t="s">
        <v>385</v>
      </c>
      <c r="D19" s="35" t="s">
        <v>475</v>
      </c>
      <c r="E19" s="31">
        <v>90</v>
      </c>
      <c r="F19" s="31"/>
      <c r="G19" s="31"/>
      <c r="H19" s="67" t="s">
        <v>483</v>
      </c>
    </row>
    <row r="20" spans="1:8" ht="40.5" customHeight="1">
      <c r="A20" s="30"/>
      <c r="B20" s="12"/>
      <c r="C20" s="35"/>
      <c r="D20" s="35" t="s">
        <v>477</v>
      </c>
      <c r="E20" s="31">
        <v>25</v>
      </c>
      <c r="F20" s="31"/>
      <c r="G20" s="31"/>
      <c r="H20" s="38" t="s">
        <v>478</v>
      </c>
    </row>
    <row r="21" spans="1:8" ht="45.75" customHeight="1">
      <c r="A21" s="30"/>
      <c r="B21" s="12"/>
      <c r="C21" s="35"/>
      <c r="D21" s="35" t="s">
        <v>479</v>
      </c>
      <c r="E21" s="32">
        <v>40</v>
      </c>
      <c r="F21" s="33"/>
      <c r="G21" s="34"/>
      <c r="H21" s="38" t="s">
        <v>480</v>
      </c>
    </row>
    <row r="22" spans="1:8" ht="30" customHeight="1">
      <c r="A22" s="30"/>
      <c r="B22" s="12"/>
      <c r="C22" s="35"/>
      <c r="D22" s="36" t="s">
        <v>481</v>
      </c>
      <c r="E22" s="31">
        <v>30</v>
      </c>
      <c r="F22" s="31"/>
      <c r="G22" s="31"/>
      <c r="H22" s="38" t="s">
        <v>482</v>
      </c>
    </row>
    <row r="23" spans="1:8" ht="36.75" customHeight="1">
      <c r="A23" s="68" t="s">
        <v>484</v>
      </c>
      <c r="B23" s="68"/>
      <c r="C23" s="68"/>
      <c r="D23" s="68"/>
      <c r="E23" s="69" t="s">
        <v>485</v>
      </c>
      <c r="F23" s="70"/>
      <c r="G23" s="70"/>
      <c r="H23" s="70"/>
    </row>
  </sheetData>
  <sheetProtection/>
  <mergeCells count="34">
    <mergeCell ref="A2:H2"/>
    <mergeCell ref="A4:B4"/>
    <mergeCell ref="C4:H4"/>
    <mergeCell ref="A5:B5"/>
    <mergeCell ref="C5:D5"/>
    <mergeCell ref="E5:G5"/>
    <mergeCell ref="A6:B6"/>
    <mergeCell ref="C6:H6"/>
    <mergeCell ref="C7:D7"/>
    <mergeCell ref="E7:H7"/>
    <mergeCell ref="C8:D8"/>
    <mergeCell ref="E8:H8"/>
    <mergeCell ref="C9:D9"/>
    <mergeCell ref="E9:H9"/>
    <mergeCell ref="A10:B10"/>
    <mergeCell ref="C10:H10"/>
    <mergeCell ref="E11:G11"/>
    <mergeCell ref="E16:G16"/>
    <mergeCell ref="E17:G17"/>
    <mergeCell ref="E18:G18"/>
    <mergeCell ref="E19:G19"/>
    <mergeCell ref="E20:G20"/>
    <mergeCell ref="E21:G21"/>
    <mergeCell ref="E22:G22"/>
    <mergeCell ref="E23:H23"/>
    <mergeCell ref="A11:A22"/>
    <mergeCell ref="B12:B18"/>
    <mergeCell ref="B19:B22"/>
    <mergeCell ref="C12:C18"/>
    <mergeCell ref="C19:C22"/>
    <mergeCell ref="D12:D15"/>
    <mergeCell ref="H12:H15"/>
    <mergeCell ref="A7:B9"/>
    <mergeCell ref="E12:G15"/>
  </mergeCells>
  <printOptions horizontalCentered="1"/>
  <pageMargins left="0.7513888888888889" right="0.7513888888888889" top="0.40902777777777777" bottom="0.40902777777777777" header="0.5118055555555555" footer="0.5118055555555555"/>
  <pageSetup horizontalDpi="600" verticalDpi="600" orientation="portrait" paperSize="9" scale="8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SheetLayoutView="100" workbookViewId="0" topLeftCell="A1">
      <selection activeCell="H5" sqref="H5"/>
    </sheetView>
  </sheetViews>
  <sheetFormatPr defaultColWidth="12" defaultRowHeight="12.75"/>
  <cols>
    <col min="1" max="1" width="9.66015625" style="1" customWidth="1"/>
    <col min="2" max="2" width="22.5" style="1" customWidth="1"/>
    <col min="3" max="3" width="12.83203125" style="1" customWidth="1"/>
    <col min="4" max="4" width="22.16015625" style="1" customWidth="1"/>
    <col min="5" max="5" width="4.5" style="1" customWidth="1"/>
    <col min="6" max="6" width="5.5" style="1" customWidth="1"/>
    <col min="7" max="7" width="1.5" style="1" customWidth="1"/>
    <col min="8" max="8" width="40.5" style="1" customWidth="1"/>
    <col min="9" max="9" width="7.5" style="1" customWidth="1"/>
    <col min="10" max="244" width="12" style="1" customWidth="1"/>
  </cols>
  <sheetData>
    <row r="1" spans="1:256" s="1" customFormat="1" ht="45" customHeight="1">
      <c r="A1" s="2" t="s">
        <v>389</v>
      </c>
      <c r="B1" s="3"/>
      <c r="C1" s="4"/>
      <c r="D1" s="4"/>
      <c r="E1" s="4"/>
      <c r="F1" s="4"/>
      <c r="G1" s="4"/>
      <c r="H1" s="4"/>
      <c r="I1" s="4"/>
      <c r="IK1"/>
      <c r="IL1"/>
      <c r="IM1"/>
      <c r="IN1"/>
      <c r="IO1"/>
      <c r="IP1"/>
      <c r="IQ1"/>
      <c r="IR1"/>
      <c r="IS1"/>
      <c r="IT1"/>
      <c r="IU1"/>
      <c r="IV1"/>
    </row>
    <row r="2" spans="1:244" ht="49.5" customHeight="1">
      <c r="A2" s="5" t="s">
        <v>390</v>
      </c>
      <c r="B2" s="5"/>
      <c r="C2" s="5"/>
      <c r="D2" s="5"/>
      <c r="E2" s="5"/>
      <c r="F2" s="5"/>
      <c r="G2" s="5"/>
      <c r="H2" s="5"/>
      <c r="I2" s="4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8" ht="48" customHeight="1">
      <c r="A3" s="43" t="s">
        <v>413</v>
      </c>
      <c r="B3" s="44"/>
      <c r="C3" s="44"/>
      <c r="D3" s="44"/>
      <c r="E3" s="45"/>
      <c r="F3" s="9" t="s">
        <v>486</v>
      </c>
      <c r="G3" s="9"/>
      <c r="H3" s="9"/>
    </row>
    <row r="4" spans="1:8" ht="36.75" customHeight="1">
      <c r="A4" s="10" t="s">
        <v>255</v>
      </c>
      <c r="B4" s="11"/>
      <c r="C4" s="6" t="s">
        <v>265</v>
      </c>
      <c r="D4" s="7"/>
      <c r="E4" s="7"/>
      <c r="F4" s="7"/>
      <c r="G4" s="7"/>
      <c r="H4" s="8"/>
    </row>
    <row r="5" spans="1:8" ht="36.75" customHeight="1">
      <c r="A5" s="10" t="s">
        <v>393</v>
      </c>
      <c r="B5" s="11"/>
      <c r="C5" s="6"/>
      <c r="D5" s="8"/>
      <c r="E5" s="6" t="s">
        <v>394</v>
      </c>
      <c r="F5" s="7"/>
      <c r="G5" s="8"/>
      <c r="H5" s="12" t="s">
        <v>440</v>
      </c>
    </row>
    <row r="6" spans="1:8" ht="36.75" customHeight="1">
      <c r="A6" s="10" t="s">
        <v>395</v>
      </c>
      <c r="B6" s="11"/>
      <c r="C6" s="6"/>
      <c r="D6" s="7"/>
      <c r="E6" s="7"/>
      <c r="F6" s="7"/>
      <c r="G6" s="7"/>
      <c r="H6" s="8"/>
    </row>
    <row r="7" spans="1:8" ht="36.75" customHeight="1">
      <c r="A7" s="13" t="s">
        <v>396</v>
      </c>
      <c r="B7" s="14"/>
      <c r="C7" s="15" t="s">
        <v>397</v>
      </c>
      <c r="D7" s="16"/>
      <c r="E7" s="17" t="s">
        <v>487</v>
      </c>
      <c r="F7" s="18"/>
      <c r="G7" s="18"/>
      <c r="H7" s="19"/>
    </row>
    <row r="8" spans="1:8" ht="36.75" customHeight="1">
      <c r="A8" s="20"/>
      <c r="B8" s="21"/>
      <c r="C8" s="15" t="s">
        <v>398</v>
      </c>
      <c r="D8" s="16"/>
      <c r="E8" s="17" t="s">
        <v>487</v>
      </c>
      <c r="F8" s="18"/>
      <c r="G8" s="18"/>
      <c r="H8" s="19"/>
    </row>
    <row r="9" spans="1:8" ht="36.75" customHeight="1">
      <c r="A9" s="22"/>
      <c r="B9" s="23"/>
      <c r="C9" s="15" t="s">
        <v>399</v>
      </c>
      <c r="D9" s="24"/>
      <c r="E9" s="17"/>
      <c r="F9" s="18"/>
      <c r="G9" s="18"/>
      <c r="H9" s="19"/>
    </row>
    <row r="10" spans="1:8" ht="111" customHeight="1">
      <c r="A10" s="25" t="s">
        <v>400</v>
      </c>
      <c r="B10" s="26"/>
      <c r="C10" s="27" t="s">
        <v>488</v>
      </c>
      <c r="D10" s="28"/>
      <c r="E10" s="28"/>
      <c r="F10" s="28"/>
      <c r="G10" s="28"/>
      <c r="H10" s="29"/>
    </row>
    <row r="11" spans="1:8" ht="48.75" customHeight="1">
      <c r="A11" s="30" t="s">
        <v>402</v>
      </c>
      <c r="B11" s="31" t="s">
        <v>379</v>
      </c>
      <c r="C11" s="31" t="s">
        <v>380</v>
      </c>
      <c r="D11" s="31" t="s">
        <v>381</v>
      </c>
      <c r="E11" s="31" t="s">
        <v>382</v>
      </c>
      <c r="F11" s="31"/>
      <c r="G11" s="31"/>
      <c r="H11" s="31" t="s">
        <v>383</v>
      </c>
    </row>
    <row r="12" spans="1:8" ht="57" customHeight="1">
      <c r="A12" s="30"/>
      <c r="B12" s="12" t="s">
        <v>403</v>
      </c>
      <c r="C12" s="35" t="s">
        <v>404</v>
      </c>
      <c r="D12" s="46" t="s">
        <v>489</v>
      </c>
      <c r="E12" s="31" t="s">
        <v>490</v>
      </c>
      <c r="F12" s="31"/>
      <c r="G12" s="31"/>
      <c r="H12" s="38" t="s">
        <v>491</v>
      </c>
    </row>
    <row r="13" spans="1:8" ht="66" customHeight="1">
      <c r="A13" s="30"/>
      <c r="B13" s="12"/>
      <c r="C13" s="35" t="s">
        <v>404</v>
      </c>
      <c r="D13" s="47" t="s">
        <v>492</v>
      </c>
      <c r="E13" s="31" t="s">
        <v>493</v>
      </c>
      <c r="F13" s="31"/>
      <c r="G13" s="31"/>
      <c r="H13" s="48" t="s">
        <v>494</v>
      </c>
    </row>
    <row r="14" spans="1:8" ht="45" customHeight="1">
      <c r="A14" s="30"/>
      <c r="B14" s="31" t="s">
        <v>409</v>
      </c>
      <c r="C14" s="35" t="s">
        <v>410</v>
      </c>
      <c r="D14" s="49" t="s">
        <v>495</v>
      </c>
      <c r="E14" s="50" t="s">
        <v>425</v>
      </c>
      <c r="F14" s="51"/>
      <c r="G14" s="52"/>
      <c r="H14" s="38"/>
    </row>
    <row r="15" spans="1:8" ht="43.5" customHeight="1">
      <c r="A15" s="30"/>
      <c r="B15" s="31"/>
      <c r="C15" s="35"/>
      <c r="D15" s="49" t="s">
        <v>496</v>
      </c>
      <c r="E15" s="53"/>
      <c r="F15" s="54"/>
      <c r="G15" s="55"/>
      <c r="H15" s="9"/>
    </row>
    <row r="16" spans="1:8" ht="36" customHeight="1">
      <c r="A16" s="40" t="s">
        <v>435</v>
      </c>
      <c r="B16" s="40" t="s">
        <v>497</v>
      </c>
      <c r="C16" s="40"/>
      <c r="D16" s="40"/>
      <c r="E16" s="40" t="s">
        <v>498</v>
      </c>
      <c r="F16" s="40"/>
      <c r="G16" s="40"/>
      <c r="H16" s="40"/>
    </row>
  </sheetData>
  <sheetProtection/>
  <mergeCells count="26">
    <mergeCell ref="A2:H2"/>
    <mergeCell ref="A3:E3"/>
    <mergeCell ref="A4:B4"/>
    <mergeCell ref="C4:H4"/>
    <mergeCell ref="A5:B5"/>
    <mergeCell ref="C5:D5"/>
    <mergeCell ref="E5:G5"/>
    <mergeCell ref="A6:B6"/>
    <mergeCell ref="C6:H6"/>
    <mergeCell ref="C7:D7"/>
    <mergeCell ref="E7:H7"/>
    <mergeCell ref="C8:D8"/>
    <mergeCell ref="E8:H8"/>
    <mergeCell ref="C9:D9"/>
    <mergeCell ref="E9:H9"/>
    <mergeCell ref="A10:B10"/>
    <mergeCell ref="C10:H10"/>
    <mergeCell ref="E11:G11"/>
    <mergeCell ref="E12:G12"/>
    <mergeCell ref="E13:G13"/>
    <mergeCell ref="A11:A15"/>
    <mergeCell ref="B12:B13"/>
    <mergeCell ref="B14:B15"/>
    <mergeCell ref="C14:C15"/>
    <mergeCell ref="A7:B9"/>
    <mergeCell ref="E14:G15"/>
  </mergeCells>
  <printOptions horizontalCentered="1"/>
  <pageMargins left="0.7513888888888889" right="0.7513888888888889" top="0.40902777777777777" bottom="0.40902777777777777" header="0.5118055555555555" footer="0.5118055555555555"/>
  <pageSetup horizontalDpi="600" verticalDpi="600" orientation="portrait" paperSize="9" scale="8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V16"/>
  <sheetViews>
    <sheetView zoomScaleSheetLayoutView="100" workbookViewId="0" topLeftCell="A4">
      <selection activeCell="N5" sqref="N5"/>
    </sheetView>
  </sheetViews>
  <sheetFormatPr defaultColWidth="12" defaultRowHeight="12.75"/>
  <cols>
    <col min="1" max="1" width="9.66015625" style="1" customWidth="1"/>
    <col min="2" max="2" width="22.66015625" style="1" customWidth="1"/>
    <col min="3" max="3" width="12.83203125" style="1" customWidth="1"/>
    <col min="4" max="4" width="25.16015625" style="1" customWidth="1"/>
    <col min="5" max="5" width="4.5" style="1" customWidth="1"/>
    <col min="6" max="6" width="5.5" style="1" customWidth="1"/>
    <col min="7" max="7" width="4.66015625" style="1" customWidth="1"/>
    <col min="8" max="8" width="36.33203125" style="1" customWidth="1"/>
    <col min="9" max="9" width="7.5" style="1" customWidth="1"/>
    <col min="10" max="244" width="12" style="1" customWidth="1"/>
  </cols>
  <sheetData>
    <row r="1" spans="1:256" s="1" customFormat="1" ht="45" customHeight="1">
      <c r="A1" s="2" t="s">
        <v>389</v>
      </c>
      <c r="B1" s="3"/>
      <c r="C1" s="4"/>
      <c r="D1" s="4"/>
      <c r="E1" s="4"/>
      <c r="F1" s="4"/>
      <c r="G1" s="4"/>
      <c r="H1" s="4"/>
      <c r="I1" s="4"/>
      <c r="IK1"/>
      <c r="IL1"/>
      <c r="IM1"/>
      <c r="IN1"/>
      <c r="IO1"/>
      <c r="IP1"/>
      <c r="IQ1"/>
      <c r="IR1"/>
      <c r="IS1"/>
      <c r="IT1"/>
      <c r="IU1"/>
      <c r="IV1"/>
    </row>
    <row r="2" spans="1:244" ht="45" customHeight="1">
      <c r="A2" s="5" t="s">
        <v>390</v>
      </c>
      <c r="B2" s="5"/>
      <c r="C2" s="5"/>
      <c r="D2" s="5"/>
      <c r="E2" s="5"/>
      <c r="F2" s="5"/>
      <c r="G2" s="5"/>
      <c r="H2" s="5"/>
      <c r="I2" s="4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8" ht="40.5" customHeight="1">
      <c r="A3" s="6" t="s">
        <v>413</v>
      </c>
      <c r="B3" s="7"/>
      <c r="C3" s="7"/>
      <c r="D3" s="7"/>
      <c r="E3" s="8"/>
      <c r="F3" s="9" t="s">
        <v>486</v>
      </c>
      <c r="G3" s="9"/>
      <c r="H3" s="9"/>
    </row>
    <row r="4" spans="1:8" ht="36" customHeight="1">
      <c r="A4" s="10" t="s">
        <v>255</v>
      </c>
      <c r="B4" s="11"/>
      <c r="C4" s="6" t="s">
        <v>499</v>
      </c>
      <c r="D4" s="7"/>
      <c r="E4" s="7"/>
      <c r="F4" s="7"/>
      <c r="G4" s="7"/>
      <c r="H4" s="8"/>
    </row>
    <row r="5" spans="1:8" ht="36" customHeight="1">
      <c r="A5" s="10" t="s">
        <v>393</v>
      </c>
      <c r="B5" s="11"/>
      <c r="C5" s="6"/>
      <c r="D5" s="8"/>
      <c r="E5" s="6" t="s">
        <v>394</v>
      </c>
      <c r="F5" s="7"/>
      <c r="G5" s="8"/>
      <c r="H5" s="12" t="s">
        <v>440</v>
      </c>
    </row>
    <row r="6" spans="1:8" ht="36" customHeight="1">
      <c r="A6" s="10" t="s">
        <v>395</v>
      </c>
      <c r="B6" s="11"/>
      <c r="C6" s="6"/>
      <c r="D6" s="7"/>
      <c r="E6" s="7"/>
      <c r="F6" s="7"/>
      <c r="G6" s="7"/>
      <c r="H6" s="8"/>
    </row>
    <row r="7" spans="1:8" ht="39.75" customHeight="1">
      <c r="A7" s="13" t="s">
        <v>396</v>
      </c>
      <c r="B7" s="14"/>
      <c r="C7" s="15" t="s">
        <v>397</v>
      </c>
      <c r="D7" s="16"/>
      <c r="E7" s="17" t="s">
        <v>500</v>
      </c>
      <c r="F7" s="18"/>
      <c r="G7" s="18"/>
      <c r="H7" s="19"/>
    </row>
    <row r="8" spans="1:8" ht="39.75" customHeight="1">
      <c r="A8" s="20"/>
      <c r="B8" s="21"/>
      <c r="C8" s="15" t="s">
        <v>398</v>
      </c>
      <c r="D8" s="16"/>
      <c r="E8" s="17" t="s">
        <v>500</v>
      </c>
      <c r="F8" s="18"/>
      <c r="G8" s="18"/>
      <c r="H8" s="19"/>
    </row>
    <row r="9" spans="1:8" ht="39.75" customHeight="1">
      <c r="A9" s="22"/>
      <c r="B9" s="23"/>
      <c r="C9" s="15" t="s">
        <v>399</v>
      </c>
      <c r="D9" s="24"/>
      <c r="E9" s="17">
        <v>0</v>
      </c>
      <c r="F9" s="18"/>
      <c r="G9" s="18"/>
      <c r="H9" s="19"/>
    </row>
    <row r="10" spans="1:8" ht="109.5" customHeight="1">
      <c r="A10" s="25" t="s">
        <v>400</v>
      </c>
      <c r="B10" s="26"/>
      <c r="C10" s="27" t="s">
        <v>501</v>
      </c>
      <c r="D10" s="28"/>
      <c r="E10" s="28"/>
      <c r="F10" s="28"/>
      <c r="G10" s="28"/>
      <c r="H10" s="29"/>
    </row>
    <row r="11" spans="1:8" ht="51" customHeight="1">
      <c r="A11" s="30" t="s">
        <v>402</v>
      </c>
      <c r="B11" s="31" t="s">
        <v>379</v>
      </c>
      <c r="C11" s="31" t="s">
        <v>380</v>
      </c>
      <c r="D11" s="31" t="s">
        <v>381</v>
      </c>
      <c r="E11" s="32" t="s">
        <v>382</v>
      </c>
      <c r="F11" s="33"/>
      <c r="G11" s="34"/>
      <c r="H11" s="31" t="s">
        <v>383</v>
      </c>
    </row>
    <row r="12" spans="1:8" ht="39.75" customHeight="1">
      <c r="A12" s="30"/>
      <c r="B12" s="12" t="s">
        <v>403</v>
      </c>
      <c r="C12" s="35" t="s">
        <v>404</v>
      </c>
      <c r="D12" s="36" t="s">
        <v>502</v>
      </c>
      <c r="E12" s="37">
        <v>1</v>
      </c>
      <c r="F12" s="33"/>
      <c r="G12" s="34"/>
      <c r="H12" s="38"/>
    </row>
    <row r="13" spans="1:8" ht="39.75" customHeight="1">
      <c r="A13" s="30"/>
      <c r="B13" s="12"/>
      <c r="C13" s="35"/>
      <c r="D13" s="36" t="s">
        <v>503</v>
      </c>
      <c r="E13" s="37">
        <v>1</v>
      </c>
      <c r="F13" s="33"/>
      <c r="G13" s="34"/>
      <c r="H13" s="38"/>
    </row>
    <row r="14" spans="1:8" ht="39.75" customHeight="1">
      <c r="A14" s="30"/>
      <c r="B14" s="12"/>
      <c r="C14" s="35"/>
      <c r="D14" s="36" t="s">
        <v>504</v>
      </c>
      <c r="E14" s="37">
        <v>1</v>
      </c>
      <c r="F14" s="33"/>
      <c r="G14" s="34"/>
      <c r="H14" s="38"/>
    </row>
    <row r="15" spans="1:8" ht="39.75" customHeight="1">
      <c r="A15" s="30"/>
      <c r="B15" s="31" t="s">
        <v>409</v>
      </c>
      <c r="C15" s="35" t="s">
        <v>410</v>
      </c>
      <c r="D15" s="36" t="s">
        <v>505</v>
      </c>
      <c r="E15" s="39" t="s">
        <v>425</v>
      </c>
      <c r="F15" s="39"/>
      <c r="G15" s="39"/>
      <c r="H15" s="38"/>
    </row>
    <row r="16" spans="1:8" ht="57.75" customHeight="1">
      <c r="A16" s="40" t="s">
        <v>506</v>
      </c>
      <c r="B16" s="40"/>
      <c r="C16" s="40"/>
      <c r="D16" s="41"/>
      <c r="E16" s="41" t="s">
        <v>507</v>
      </c>
      <c r="F16" s="41"/>
      <c r="G16" s="41"/>
      <c r="H16" s="41"/>
    </row>
  </sheetData>
  <sheetProtection/>
  <mergeCells count="26">
    <mergeCell ref="A2:H2"/>
    <mergeCell ref="A3:E3"/>
    <mergeCell ref="A4:B4"/>
    <mergeCell ref="C4:H4"/>
    <mergeCell ref="A5:B5"/>
    <mergeCell ref="C5:D5"/>
    <mergeCell ref="E5:G5"/>
    <mergeCell ref="A6:B6"/>
    <mergeCell ref="C6:H6"/>
    <mergeCell ref="C7:D7"/>
    <mergeCell ref="E7:H7"/>
    <mergeCell ref="C8:D8"/>
    <mergeCell ref="E8:H8"/>
    <mergeCell ref="C9:D9"/>
    <mergeCell ref="E9:H9"/>
    <mergeCell ref="A10:B10"/>
    <mergeCell ref="C10:H10"/>
    <mergeCell ref="E11:G11"/>
    <mergeCell ref="E12:G12"/>
    <mergeCell ref="E13:G13"/>
    <mergeCell ref="E14:G14"/>
    <mergeCell ref="E15:G15"/>
    <mergeCell ref="A11:A15"/>
    <mergeCell ref="B12:B14"/>
    <mergeCell ref="C12:C14"/>
    <mergeCell ref="A7:B9"/>
  </mergeCells>
  <printOptions horizontalCentered="1"/>
  <pageMargins left="0.7513888888888889" right="0.7513888888888889" top="0.40902777777777777" bottom="0.40902777777777777" header="0.5118055555555555" footer="0.5118055555555555"/>
  <pageSetup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60" workbookViewId="0" topLeftCell="A1">
      <selection activeCell="A22" sqref="A22:IV22"/>
    </sheetView>
  </sheetViews>
  <sheetFormatPr defaultColWidth="12" defaultRowHeight="12.75"/>
  <cols>
    <col min="1" max="1" width="11.33203125" style="401" customWidth="1"/>
    <col min="2" max="2" width="24.16015625" style="401" customWidth="1"/>
    <col min="3" max="3" width="31" style="401" customWidth="1"/>
    <col min="4" max="4" width="10.83203125" style="401" customWidth="1"/>
    <col min="5" max="10" width="13.16015625" style="401" customWidth="1"/>
    <col min="11" max="11" width="15.16015625" style="401" customWidth="1"/>
    <col min="12" max="12" width="12" style="401" customWidth="1"/>
    <col min="13" max="13" width="16.83203125" style="401" customWidth="1"/>
    <col min="14" max="16384" width="12" style="401" customWidth="1"/>
  </cols>
  <sheetData>
    <row r="1" spans="1:3" ht="24" customHeight="1">
      <c r="A1" s="402" t="s">
        <v>48</v>
      </c>
      <c r="B1" s="402"/>
      <c r="C1" s="402"/>
    </row>
    <row r="2" spans="1:11" s="396" customFormat="1" ht="21.75" customHeight="1">
      <c r="A2" s="403" t="s">
        <v>49</v>
      </c>
      <c r="B2" s="403"/>
      <c r="C2" s="403"/>
      <c r="D2" s="403"/>
      <c r="E2" s="403"/>
      <c r="F2" s="403"/>
      <c r="G2" s="403"/>
      <c r="H2" s="403"/>
      <c r="I2" s="403"/>
      <c r="J2" s="403"/>
      <c r="K2" s="454"/>
    </row>
    <row r="3" spans="1:11" ht="15">
      <c r="A3" s="404"/>
      <c r="B3" s="405"/>
      <c r="C3" s="405"/>
      <c r="D3" s="405"/>
      <c r="E3" s="405"/>
      <c r="F3" s="447"/>
      <c r="G3" s="447"/>
      <c r="H3" s="405"/>
      <c r="I3" s="405"/>
      <c r="J3" s="405" t="s">
        <v>2</v>
      </c>
      <c r="K3" s="406"/>
    </row>
    <row r="4" spans="1:10" s="209" customFormat="1" ht="27" customHeight="1">
      <c r="A4" s="448" t="s">
        <v>50</v>
      </c>
      <c r="B4" s="449" t="s">
        <v>51</v>
      </c>
      <c r="C4" s="449" t="s">
        <v>33</v>
      </c>
      <c r="D4" s="449" t="s">
        <v>52</v>
      </c>
      <c r="E4" s="449" t="s">
        <v>53</v>
      </c>
      <c r="F4" s="449" t="s">
        <v>54</v>
      </c>
      <c r="G4" s="449" t="s">
        <v>55</v>
      </c>
      <c r="H4" s="449" t="s">
        <v>56</v>
      </c>
      <c r="I4" s="455" t="s">
        <v>57</v>
      </c>
      <c r="J4" s="456" t="s">
        <v>5</v>
      </c>
    </row>
    <row r="5" spans="1:10" s="210" customFormat="1" ht="27" customHeight="1">
      <c r="A5" s="450"/>
      <c r="B5" s="224" t="s">
        <v>33</v>
      </c>
      <c r="C5" s="382">
        <v>9440.85</v>
      </c>
      <c r="D5" s="382">
        <v>1024.545916</v>
      </c>
      <c r="E5" s="382">
        <v>8416.3</v>
      </c>
      <c r="F5" s="451">
        <v>0</v>
      </c>
      <c r="G5" s="451">
        <v>0</v>
      </c>
      <c r="H5" s="451">
        <v>0</v>
      </c>
      <c r="I5" s="451">
        <v>0</v>
      </c>
      <c r="J5" s="457"/>
    </row>
    <row r="6" spans="1:10" s="211" customFormat="1" ht="18" customHeight="1">
      <c r="A6" s="385" t="s">
        <v>58</v>
      </c>
      <c r="B6" s="386" t="s">
        <v>59</v>
      </c>
      <c r="C6" s="387">
        <v>6292.82</v>
      </c>
      <c r="D6" s="387">
        <v>805.816912</v>
      </c>
      <c r="E6" s="387">
        <v>5487</v>
      </c>
      <c r="F6" s="230"/>
      <c r="G6" s="230"/>
      <c r="H6" s="230"/>
      <c r="I6" s="451"/>
      <c r="J6" s="457"/>
    </row>
    <row r="7" spans="1:10" s="211" customFormat="1" ht="18" customHeight="1">
      <c r="A7" s="385" t="s">
        <v>60</v>
      </c>
      <c r="B7" s="386" t="s">
        <v>61</v>
      </c>
      <c r="C7" s="387">
        <v>6292.82</v>
      </c>
      <c r="D7" s="387">
        <v>805.816912</v>
      </c>
      <c r="E7" s="387">
        <v>5487</v>
      </c>
      <c r="F7" s="230"/>
      <c r="G7" s="230"/>
      <c r="H7" s="230"/>
      <c r="I7" s="451"/>
      <c r="J7" s="457"/>
    </row>
    <row r="8" spans="1:10" s="211" customFormat="1" ht="18" customHeight="1">
      <c r="A8" s="385">
        <v>2013201</v>
      </c>
      <c r="B8" s="386" t="s">
        <v>62</v>
      </c>
      <c r="C8" s="387">
        <v>609.57</v>
      </c>
      <c r="D8" s="387">
        <v>609.565556</v>
      </c>
      <c r="E8" s="387"/>
      <c r="F8" s="230"/>
      <c r="G8" s="230"/>
      <c r="H8" s="230"/>
      <c r="I8" s="458"/>
      <c r="J8" s="459"/>
    </row>
    <row r="9" spans="1:10" s="211" customFormat="1" ht="18" customHeight="1">
      <c r="A9" s="385">
        <v>2013202</v>
      </c>
      <c r="B9" s="386" t="s">
        <v>63</v>
      </c>
      <c r="C9" s="387">
        <v>5186</v>
      </c>
      <c r="D9" s="387"/>
      <c r="E9" s="387">
        <v>5186</v>
      </c>
      <c r="F9" s="230"/>
      <c r="G9" s="230"/>
      <c r="H9" s="230"/>
      <c r="I9" s="458"/>
      <c r="J9" s="459"/>
    </row>
    <row r="10" spans="1:10" s="211" customFormat="1" ht="18" customHeight="1">
      <c r="A10" s="385">
        <v>2013204</v>
      </c>
      <c r="B10" s="386" t="s">
        <v>64</v>
      </c>
      <c r="C10" s="387">
        <v>301</v>
      </c>
      <c r="D10" s="387"/>
      <c r="E10" s="387">
        <v>301</v>
      </c>
      <c r="F10" s="230"/>
      <c r="G10" s="230"/>
      <c r="H10" s="230"/>
      <c r="I10" s="458"/>
      <c r="J10" s="459"/>
    </row>
    <row r="11" spans="1:10" s="211" customFormat="1" ht="18" customHeight="1">
      <c r="A11" s="385">
        <v>2013250</v>
      </c>
      <c r="B11" s="386" t="s">
        <v>65</v>
      </c>
      <c r="C11" s="387">
        <v>196.25</v>
      </c>
      <c r="D11" s="387">
        <v>196.251356</v>
      </c>
      <c r="E11" s="387"/>
      <c r="F11" s="230"/>
      <c r="G11" s="230"/>
      <c r="H11" s="230"/>
      <c r="I11" s="458"/>
      <c r="J11" s="459"/>
    </row>
    <row r="12" spans="1:10" s="211" customFormat="1" ht="18" customHeight="1">
      <c r="A12" s="385" t="s">
        <v>66</v>
      </c>
      <c r="B12" s="386" t="s">
        <v>67</v>
      </c>
      <c r="C12" s="387">
        <v>68.53</v>
      </c>
      <c r="D12" s="387">
        <v>68.530284</v>
      </c>
      <c r="E12" s="387"/>
      <c r="F12" s="230"/>
      <c r="G12" s="230"/>
      <c r="H12" s="230"/>
      <c r="I12" s="458"/>
      <c r="J12" s="459"/>
    </row>
    <row r="13" spans="1:10" s="211" customFormat="1" ht="18" customHeight="1">
      <c r="A13" s="385" t="s">
        <v>68</v>
      </c>
      <c r="B13" s="386" t="s">
        <v>69</v>
      </c>
      <c r="C13" s="387">
        <v>65.82</v>
      </c>
      <c r="D13" s="387">
        <v>65.824416</v>
      </c>
      <c r="E13" s="387"/>
      <c r="F13" s="230"/>
      <c r="G13" s="230"/>
      <c r="H13" s="230"/>
      <c r="I13" s="458"/>
      <c r="J13" s="459"/>
    </row>
    <row r="14" spans="1:10" s="211" customFormat="1" ht="30" customHeight="1">
      <c r="A14" s="385">
        <v>2080505</v>
      </c>
      <c r="B14" s="386" t="s">
        <v>70</v>
      </c>
      <c r="C14" s="387">
        <v>65.82</v>
      </c>
      <c r="D14" s="387">
        <v>65.824416</v>
      </c>
      <c r="E14" s="387"/>
      <c r="F14" s="230"/>
      <c r="G14" s="230"/>
      <c r="H14" s="230"/>
      <c r="I14" s="458"/>
      <c r="J14" s="459"/>
    </row>
    <row r="15" spans="1:10" ht="15" customHeight="1">
      <c r="A15" s="385">
        <v>20899</v>
      </c>
      <c r="B15" s="386" t="s">
        <v>71</v>
      </c>
      <c r="C15" s="387">
        <v>2.71</v>
      </c>
      <c r="D15" s="387">
        <v>2.705868</v>
      </c>
      <c r="E15" s="387"/>
      <c r="F15" s="452"/>
      <c r="G15" s="452"/>
      <c r="H15" s="452"/>
      <c r="I15" s="452"/>
      <c r="J15" s="460"/>
    </row>
    <row r="16" spans="1:10" ht="14.25">
      <c r="A16" s="385">
        <v>2089999</v>
      </c>
      <c r="B16" s="386" t="s">
        <v>71</v>
      </c>
      <c r="C16" s="387">
        <v>2.71</v>
      </c>
      <c r="D16" s="387">
        <v>2.705868</v>
      </c>
      <c r="E16" s="387"/>
      <c r="F16" s="452"/>
      <c r="G16" s="452"/>
      <c r="H16" s="452"/>
      <c r="I16" s="452"/>
      <c r="J16" s="460"/>
    </row>
    <row r="17" spans="1:10" ht="14.25">
      <c r="A17" s="385" t="s">
        <v>72</v>
      </c>
      <c r="B17" s="386" t="s">
        <v>73</v>
      </c>
      <c r="C17" s="387">
        <v>55.31</v>
      </c>
      <c r="D17" s="387">
        <v>55.310676</v>
      </c>
      <c r="E17" s="387"/>
      <c r="F17" s="452"/>
      <c r="G17" s="452"/>
      <c r="H17" s="452"/>
      <c r="I17" s="452"/>
      <c r="J17" s="460"/>
    </row>
    <row r="18" spans="1:10" ht="14.25">
      <c r="A18" s="385" t="s">
        <v>74</v>
      </c>
      <c r="B18" s="386" t="s">
        <v>75</v>
      </c>
      <c r="C18" s="387">
        <v>55.31</v>
      </c>
      <c r="D18" s="387">
        <v>55.310676</v>
      </c>
      <c r="E18" s="387"/>
      <c r="F18" s="452"/>
      <c r="G18" s="452"/>
      <c r="H18" s="452"/>
      <c r="I18" s="452"/>
      <c r="J18" s="460"/>
    </row>
    <row r="19" spans="1:10" ht="14.25">
      <c r="A19" s="385">
        <v>2101101</v>
      </c>
      <c r="B19" s="386" t="s">
        <v>76</v>
      </c>
      <c r="C19" s="387">
        <v>19.22</v>
      </c>
      <c r="D19" s="387">
        <v>19.220964</v>
      </c>
      <c r="E19" s="387"/>
      <c r="F19" s="452"/>
      <c r="G19" s="452"/>
      <c r="H19" s="452"/>
      <c r="I19" s="452"/>
      <c r="J19" s="460"/>
    </row>
    <row r="20" spans="1:10" ht="14.25">
      <c r="A20" s="385">
        <v>2101102</v>
      </c>
      <c r="B20" s="386" t="s">
        <v>77</v>
      </c>
      <c r="C20" s="387">
        <v>13.19</v>
      </c>
      <c r="D20" s="387">
        <v>13.18842</v>
      </c>
      <c r="E20" s="387"/>
      <c r="F20" s="452"/>
      <c r="G20" s="452"/>
      <c r="H20" s="452"/>
      <c r="I20" s="452"/>
      <c r="J20" s="460"/>
    </row>
    <row r="21" spans="1:10" ht="14.25">
      <c r="A21" s="385">
        <v>2101103</v>
      </c>
      <c r="B21" s="386" t="s">
        <v>78</v>
      </c>
      <c r="C21" s="387">
        <v>22.9</v>
      </c>
      <c r="D21" s="387">
        <v>22.901292</v>
      </c>
      <c r="E21" s="387"/>
      <c r="F21" s="452"/>
      <c r="G21" s="452"/>
      <c r="H21" s="452"/>
      <c r="I21" s="452"/>
      <c r="J21" s="460"/>
    </row>
    <row r="22" spans="1:10" ht="14.25">
      <c r="A22" s="385" t="s">
        <v>79</v>
      </c>
      <c r="B22" s="386" t="s">
        <v>80</v>
      </c>
      <c r="C22" s="387">
        <v>2929.3</v>
      </c>
      <c r="D22" s="387"/>
      <c r="E22" s="387">
        <v>2929.3</v>
      </c>
      <c r="F22" s="452"/>
      <c r="G22" s="452"/>
      <c r="H22" s="452"/>
      <c r="I22" s="452"/>
      <c r="J22" s="460"/>
    </row>
    <row r="23" spans="1:10" ht="14.25">
      <c r="A23" s="385" t="s">
        <v>81</v>
      </c>
      <c r="B23" s="386" t="s">
        <v>82</v>
      </c>
      <c r="C23" s="387">
        <v>144.3</v>
      </c>
      <c r="D23" s="387"/>
      <c r="E23" s="387">
        <v>144.3</v>
      </c>
      <c r="F23" s="452"/>
      <c r="G23" s="452"/>
      <c r="H23" s="452"/>
      <c r="I23" s="452"/>
      <c r="J23" s="460"/>
    </row>
    <row r="24" spans="1:10" ht="14.25">
      <c r="A24" s="385">
        <v>2130199</v>
      </c>
      <c r="B24" s="386" t="s">
        <v>83</v>
      </c>
      <c r="C24" s="387">
        <v>144.3</v>
      </c>
      <c r="D24" s="387"/>
      <c r="E24" s="387">
        <v>144.3</v>
      </c>
      <c r="F24" s="452"/>
      <c r="G24" s="452"/>
      <c r="H24" s="452"/>
      <c r="I24" s="452"/>
      <c r="J24" s="460"/>
    </row>
    <row r="25" spans="1:10" ht="21" customHeight="1">
      <c r="A25" s="385" t="s">
        <v>84</v>
      </c>
      <c r="B25" s="386" t="s">
        <v>85</v>
      </c>
      <c r="C25" s="387">
        <v>2785</v>
      </c>
      <c r="D25" s="387"/>
      <c r="E25" s="387">
        <v>2785</v>
      </c>
      <c r="F25" s="452"/>
      <c r="G25" s="452"/>
      <c r="H25" s="452"/>
      <c r="I25" s="452"/>
      <c r="J25" s="460"/>
    </row>
    <row r="26" spans="1:10" ht="22.5">
      <c r="A26" s="385">
        <v>2130705</v>
      </c>
      <c r="B26" s="386" t="s">
        <v>86</v>
      </c>
      <c r="C26" s="387">
        <v>2785</v>
      </c>
      <c r="D26" s="387"/>
      <c r="E26" s="387">
        <v>2785</v>
      </c>
      <c r="F26" s="452"/>
      <c r="G26" s="452"/>
      <c r="H26" s="452"/>
      <c r="I26" s="452"/>
      <c r="J26" s="460"/>
    </row>
    <row r="27" spans="1:10" ht="14.25">
      <c r="A27" s="385" t="s">
        <v>87</v>
      </c>
      <c r="B27" s="386" t="s">
        <v>88</v>
      </c>
      <c r="C27" s="387">
        <v>94.89</v>
      </c>
      <c r="D27" s="387">
        <v>94.888044</v>
      </c>
      <c r="E27" s="387"/>
      <c r="F27" s="452"/>
      <c r="G27" s="452"/>
      <c r="H27" s="452"/>
      <c r="I27" s="452"/>
      <c r="J27" s="460"/>
    </row>
    <row r="28" spans="1:10" ht="14.25">
      <c r="A28" s="385" t="s">
        <v>89</v>
      </c>
      <c r="B28" s="386" t="s">
        <v>90</v>
      </c>
      <c r="C28" s="387">
        <v>94.89</v>
      </c>
      <c r="D28" s="387">
        <v>94.888044</v>
      </c>
      <c r="E28" s="387"/>
      <c r="F28" s="452"/>
      <c r="G28" s="452"/>
      <c r="H28" s="452"/>
      <c r="I28" s="452"/>
      <c r="J28" s="460"/>
    </row>
    <row r="29" spans="1:10" ht="15">
      <c r="A29" s="391">
        <v>2210201</v>
      </c>
      <c r="B29" s="392" t="s">
        <v>91</v>
      </c>
      <c r="C29" s="393">
        <v>94.89</v>
      </c>
      <c r="D29" s="393">
        <v>94.888044</v>
      </c>
      <c r="E29" s="393"/>
      <c r="F29" s="453"/>
      <c r="G29" s="453"/>
      <c r="H29" s="453"/>
      <c r="I29" s="453"/>
      <c r="J29" s="461"/>
    </row>
  </sheetData>
  <sheetProtection/>
  <mergeCells count="2">
    <mergeCell ref="A1:C1"/>
    <mergeCell ref="A2:J2"/>
  </mergeCells>
  <printOptions horizontalCentered="1"/>
  <pageMargins left="0.35" right="0.35" top="0.7900000000000001" bottom="0.7900000000000001" header="0.51" footer="0.2"/>
  <pageSetup horizontalDpi="600" verticalDpi="600" orientation="landscape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SheetLayoutView="100" workbookViewId="0" topLeftCell="A1">
      <selection activeCell="E25" sqref="E25"/>
    </sheetView>
  </sheetViews>
  <sheetFormatPr defaultColWidth="12" defaultRowHeight="12.75"/>
  <cols>
    <col min="1" max="1" width="58.33203125" style="401" customWidth="1"/>
    <col min="2" max="2" width="36.5" style="401" customWidth="1"/>
    <col min="3" max="3" width="47.5" style="401" customWidth="1"/>
    <col min="4" max="4" width="34.33203125" style="401" customWidth="1"/>
    <col min="5" max="251" width="12" style="401" customWidth="1"/>
    <col min="252" max="16384" width="12" style="401" customWidth="1"/>
  </cols>
  <sheetData>
    <row r="1" ht="18" customHeight="1">
      <c r="A1" s="402" t="s">
        <v>92</v>
      </c>
    </row>
    <row r="2" spans="1:5" s="396" customFormat="1" ht="48.75" customHeight="1">
      <c r="A2" s="403" t="s">
        <v>93</v>
      </c>
      <c r="B2" s="403"/>
      <c r="C2" s="403"/>
      <c r="D2" s="403"/>
      <c r="E2" s="403"/>
    </row>
    <row r="3" spans="1:5" ht="15" customHeight="1">
      <c r="A3" s="404"/>
      <c r="B3" s="405"/>
      <c r="C3" s="405"/>
      <c r="D3" s="406" t="s">
        <v>2</v>
      </c>
      <c r="E3" s="406"/>
    </row>
    <row r="4" spans="1:5" s="397" customFormat="1" ht="14.25" customHeight="1">
      <c r="A4" s="510" t="s">
        <v>3</v>
      </c>
      <c r="B4" s="408"/>
      <c r="C4" s="511" t="s">
        <v>4</v>
      </c>
      <c r="D4" s="410"/>
      <c r="E4" s="411" t="s">
        <v>5</v>
      </c>
    </row>
    <row r="5" spans="1:5" s="398" customFormat="1" ht="31.5" customHeight="1">
      <c r="A5" s="412" t="s">
        <v>6</v>
      </c>
      <c r="B5" s="413" t="s">
        <v>7</v>
      </c>
      <c r="C5" s="413" t="s">
        <v>6</v>
      </c>
      <c r="D5" s="413" t="s">
        <v>7</v>
      </c>
      <c r="E5" s="414"/>
    </row>
    <row r="6" spans="1:5" s="399" customFormat="1" ht="19.5" customHeight="1">
      <c r="A6" s="415" t="s">
        <v>94</v>
      </c>
      <c r="B6" s="416">
        <f>SUM(B7:B10)</f>
        <v>9440.85</v>
      </c>
      <c r="C6" s="417" t="s">
        <v>95</v>
      </c>
      <c r="D6" s="418">
        <f>SUM(D7:D21)</f>
        <v>9440.849999999999</v>
      </c>
      <c r="E6" s="419"/>
    </row>
    <row r="7" spans="1:5" s="400" customFormat="1" ht="19.5" customHeight="1">
      <c r="A7" s="420" t="s">
        <v>96</v>
      </c>
      <c r="B7" s="421">
        <v>9440.85</v>
      </c>
      <c r="C7" s="422" t="s">
        <v>9</v>
      </c>
      <c r="D7" s="423">
        <v>6292.82</v>
      </c>
      <c r="E7" s="424"/>
    </row>
    <row r="8" spans="1:5" s="400" customFormat="1" ht="19.5" customHeight="1">
      <c r="A8" s="420" t="s">
        <v>97</v>
      </c>
      <c r="B8" s="421"/>
      <c r="C8" s="425" t="s">
        <v>12</v>
      </c>
      <c r="D8" s="426">
        <v>68.53</v>
      </c>
      <c r="E8" s="427"/>
    </row>
    <row r="9" spans="1:5" s="400" customFormat="1" ht="19.5" customHeight="1">
      <c r="A9" s="420" t="s">
        <v>98</v>
      </c>
      <c r="B9" s="421"/>
      <c r="C9" s="425" t="s">
        <v>14</v>
      </c>
      <c r="D9" s="428">
        <v>55.31</v>
      </c>
      <c r="E9" s="427"/>
    </row>
    <row r="10" spans="1:5" s="400" customFormat="1" ht="19.5" customHeight="1">
      <c r="A10" s="429" t="s">
        <v>99</v>
      </c>
      <c r="B10" s="421">
        <v>0</v>
      </c>
      <c r="C10" s="425" t="s">
        <v>16</v>
      </c>
      <c r="D10" s="428">
        <v>2929.3</v>
      </c>
      <c r="E10" s="427"/>
    </row>
    <row r="11" spans="1:5" s="400" customFormat="1" ht="19.5" customHeight="1">
      <c r="A11" s="430" t="s">
        <v>100</v>
      </c>
      <c r="B11" s="421"/>
      <c r="C11" s="425" t="s">
        <v>18</v>
      </c>
      <c r="D11" s="428">
        <v>94.89</v>
      </c>
      <c r="E11" s="427"/>
    </row>
    <row r="12" spans="1:5" s="400" customFormat="1" ht="19.5" customHeight="1">
      <c r="A12" s="430" t="s">
        <v>101</v>
      </c>
      <c r="B12" s="421"/>
      <c r="C12" s="431"/>
      <c r="D12" s="432"/>
      <c r="E12" s="427"/>
    </row>
    <row r="13" spans="1:5" s="400" customFormat="1" ht="19.5" customHeight="1">
      <c r="A13" s="430" t="s">
        <v>102</v>
      </c>
      <c r="B13" s="421"/>
      <c r="C13" s="431"/>
      <c r="D13" s="432"/>
      <c r="E13" s="427"/>
    </row>
    <row r="14" spans="1:5" s="400" customFormat="1" ht="19.5" customHeight="1">
      <c r="A14" s="430" t="s">
        <v>10</v>
      </c>
      <c r="B14" s="421"/>
      <c r="C14" s="431"/>
      <c r="D14" s="432"/>
      <c r="E14" s="427"/>
    </row>
    <row r="15" spans="1:5" s="400" customFormat="1" ht="19.5" customHeight="1">
      <c r="A15" s="430"/>
      <c r="B15" s="421"/>
      <c r="C15" s="431"/>
      <c r="D15" s="432"/>
      <c r="E15" s="427"/>
    </row>
    <row r="16" spans="1:5" s="400" customFormat="1" ht="19.5" customHeight="1">
      <c r="A16" s="430"/>
      <c r="B16" s="421"/>
      <c r="C16" s="433"/>
      <c r="D16" s="432"/>
      <c r="E16" s="427"/>
    </row>
    <row r="17" spans="1:5" s="400" customFormat="1" ht="19.5" customHeight="1">
      <c r="A17" s="430"/>
      <c r="B17" s="421"/>
      <c r="C17" s="433"/>
      <c r="D17" s="432"/>
      <c r="E17" s="427"/>
    </row>
    <row r="18" spans="1:5" s="400" customFormat="1" ht="19.5" customHeight="1">
      <c r="A18" s="430"/>
      <c r="B18" s="421"/>
      <c r="C18" s="433"/>
      <c r="D18" s="432"/>
      <c r="E18" s="427"/>
    </row>
    <row r="19" spans="1:5" s="400" customFormat="1" ht="19.5" customHeight="1">
      <c r="A19" s="430"/>
      <c r="B19" s="421"/>
      <c r="C19" s="433"/>
      <c r="D19" s="432"/>
      <c r="E19" s="427"/>
    </row>
    <row r="20" spans="1:5" s="400" customFormat="1" ht="19.5" customHeight="1">
      <c r="A20" s="430"/>
      <c r="B20" s="421"/>
      <c r="C20" s="433"/>
      <c r="D20" s="432"/>
      <c r="E20" s="427"/>
    </row>
    <row r="21" spans="1:5" s="400" customFormat="1" ht="19.5" customHeight="1">
      <c r="A21" s="434"/>
      <c r="B21" s="421"/>
      <c r="C21" s="433"/>
      <c r="D21" s="432"/>
      <c r="E21" s="427"/>
    </row>
    <row r="22" spans="1:5" s="400" customFormat="1" ht="19.5" customHeight="1">
      <c r="A22" s="435"/>
      <c r="B22" s="421"/>
      <c r="C22" s="436"/>
      <c r="D22" s="432"/>
      <c r="E22" s="427"/>
    </row>
    <row r="23" spans="1:5" s="399" customFormat="1" ht="19.5" customHeight="1">
      <c r="A23" s="437"/>
      <c r="B23" s="438">
        <v>0</v>
      </c>
      <c r="C23" s="439" t="s">
        <v>103</v>
      </c>
      <c r="D23" s="440">
        <v>0</v>
      </c>
      <c r="E23" s="424"/>
    </row>
    <row r="24" spans="1:5" s="400" customFormat="1" ht="19.5" customHeight="1">
      <c r="A24" s="441"/>
      <c r="B24" s="438"/>
      <c r="C24" s="439"/>
      <c r="D24" s="440"/>
      <c r="E24" s="424"/>
    </row>
    <row r="25" spans="1:5" ht="19.5" customHeight="1">
      <c r="A25" s="442" t="s">
        <v>27</v>
      </c>
      <c r="B25" s="443">
        <f>SUM(B6,B23)</f>
        <v>9440.85</v>
      </c>
      <c r="C25" s="444" t="s">
        <v>28</v>
      </c>
      <c r="D25" s="444">
        <f>SUM(D6,D23)</f>
        <v>9440.849999999999</v>
      </c>
      <c r="E25" s="445"/>
    </row>
    <row r="26" spans="4:5" ht="15.75">
      <c r="D26" s="446"/>
      <c r="E26" s="446"/>
    </row>
    <row r="27" spans="4:5" ht="15.75">
      <c r="D27" s="446"/>
      <c r="E27" s="446"/>
    </row>
  </sheetData>
  <sheetProtection/>
  <mergeCells count="5">
    <mergeCell ref="A2:E2"/>
    <mergeCell ref="D3:E3"/>
    <mergeCell ref="A4:B4"/>
    <mergeCell ref="C4:D4"/>
    <mergeCell ref="E4:E5"/>
  </mergeCells>
  <printOptions horizontalCentered="1"/>
  <pageMargins left="0.35" right="0.35" top="0.59" bottom="0.7900000000000001" header="0.51" footer="0.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60" workbookViewId="0" topLeftCell="A1">
      <pane ySplit="3" topLeftCell="A4" activePane="bottomLeft" state="frozen"/>
      <selection pane="bottomLeft" activeCell="F12" sqref="F12"/>
    </sheetView>
  </sheetViews>
  <sheetFormatPr defaultColWidth="12" defaultRowHeight="12.75"/>
  <cols>
    <col min="1" max="1" width="12.16015625" style="148" customWidth="1"/>
    <col min="2" max="2" width="26.5" style="148" customWidth="1"/>
    <col min="3" max="5" width="17.5" style="148" customWidth="1"/>
    <col min="6" max="6" width="15.83203125" style="148" customWidth="1"/>
    <col min="7" max="233" width="12" style="148" customWidth="1"/>
    <col min="234" max="16384" width="12" style="148" customWidth="1"/>
  </cols>
  <sheetData>
    <row r="1" spans="1:6" ht="14.25">
      <c r="A1" s="373" t="s">
        <v>104</v>
      </c>
      <c r="B1" s="373"/>
      <c r="C1" s="374"/>
      <c r="D1"/>
      <c r="E1"/>
      <c r="F1"/>
    </row>
    <row r="2" spans="1:7" ht="33" customHeight="1">
      <c r="A2" s="375" t="s">
        <v>105</v>
      </c>
      <c r="B2" s="375"/>
      <c r="C2" s="375"/>
      <c r="D2" s="375"/>
      <c r="E2" s="375"/>
      <c r="F2" s="375"/>
      <c r="G2" s="375"/>
    </row>
    <row r="3" spans="1:7" ht="15">
      <c r="A3" s="376"/>
      <c r="B3" s="376"/>
      <c r="C3" s="376"/>
      <c r="D3" s="376"/>
      <c r="E3" s="376"/>
      <c r="F3" s="377" t="s">
        <v>2</v>
      </c>
      <c r="G3" s="377"/>
    </row>
    <row r="4" spans="1:8" s="209" customFormat="1" ht="18" customHeight="1">
      <c r="A4" s="220" t="s">
        <v>50</v>
      </c>
      <c r="B4" s="221" t="s">
        <v>51</v>
      </c>
      <c r="C4" s="221" t="s">
        <v>33</v>
      </c>
      <c r="D4" s="221" t="s">
        <v>52</v>
      </c>
      <c r="E4" s="221"/>
      <c r="F4" s="221"/>
      <c r="G4" s="378" t="s">
        <v>53</v>
      </c>
      <c r="H4" s="379" t="s">
        <v>5</v>
      </c>
    </row>
    <row r="5" spans="1:8" s="209" customFormat="1" ht="18" customHeight="1">
      <c r="A5" s="223"/>
      <c r="B5" s="224"/>
      <c r="C5" s="224"/>
      <c r="D5" s="224" t="s">
        <v>36</v>
      </c>
      <c r="E5" s="224" t="s">
        <v>106</v>
      </c>
      <c r="F5" s="224" t="s">
        <v>107</v>
      </c>
      <c r="G5" s="380"/>
      <c r="H5" s="381"/>
    </row>
    <row r="6" spans="1:8" s="210" customFormat="1" ht="18" customHeight="1">
      <c r="A6" s="226" t="s">
        <v>33</v>
      </c>
      <c r="B6" s="227"/>
      <c r="C6" s="382">
        <v>9440.85</v>
      </c>
      <c r="D6" s="382">
        <v>1024.545916</v>
      </c>
      <c r="E6" s="382">
        <v>821.61</v>
      </c>
      <c r="F6" s="383">
        <v>202.93</v>
      </c>
      <c r="G6" s="382">
        <v>8416.3</v>
      </c>
      <c r="H6" s="384"/>
    </row>
    <row r="7" spans="1:8" s="211" customFormat="1" ht="18" customHeight="1">
      <c r="A7" s="385" t="s">
        <v>58</v>
      </c>
      <c r="B7" s="386" t="s">
        <v>59</v>
      </c>
      <c r="C7" s="387">
        <v>6292.82</v>
      </c>
      <c r="D7" s="387">
        <v>805.816912</v>
      </c>
      <c r="E7" s="387">
        <v>805.816912</v>
      </c>
      <c r="F7" s="388"/>
      <c r="G7" s="387">
        <v>5487</v>
      </c>
      <c r="H7" s="389"/>
    </row>
    <row r="8" spans="1:8" s="211" customFormat="1" ht="18" customHeight="1">
      <c r="A8" s="385" t="s">
        <v>60</v>
      </c>
      <c r="B8" s="386" t="s">
        <v>61</v>
      </c>
      <c r="C8" s="387">
        <v>6292.82</v>
      </c>
      <c r="D8" s="387">
        <v>805.816912</v>
      </c>
      <c r="E8" s="387">
        <v>805.816912</v>
      </c>
      <c r="F8" s="388"/>
      <c r="G8" s="387">
        <v>5487</v>
      </c>
      <c r="H8" s="389"/>
    </row>
    <row r="9" spans="1:8" s="211" customFormat="1" ht="18" customHeight="1">
      <c r="A9" s="385">
        <v>2013201</v>
      </c>
      <c r="B9" s="386" t="s">
        <v>62</v>
      </c>
      <c r="C9" s="387">
        <v>609.57</v>
      </c>
      <c r="D9" s="387">
        <v>609.565556</v>
      </c>
      <c r="E9" s="387">
        <v>406.64</v>
      </c>
      <c r="F9" s="388">
        <v>202.93</v>
      </c>
      <c r="G9" s="387"/>
      <c r="H9" s="389"/>
    </row>
    <row r="10" spans="1:8" s="211" customFormat="1" ht="18" customHeight="1">
      <c r="A10" s="385">
        <v>2013202</v>
      </c>
      <c r="B10" s="386" t="s">
        <v>63</v>
      </c>
      <c r="C10" s="387">
        <v>5186</v>
      </c>
      <c r="D10" s="387"/>
      <c r="E10" s="387"/>
      <c r="F10" s="230"/>
      <c r="G10" s="387">
        <v>5186</v>
      </c>
      <c r="H10" s="389"/>
    </row>
    <row r="11" spans="1:8" s="211" customFormat="1" ht="18" customHeight="1">
      <c r="A11" s="385">
        <v>2013204</v>
      </c>
      <c r="B11" s="386" t="s">
        <v>64</v>
      </c>
      <c r="C11" s="387">
        <v>301</v>
      </c>
      <c r="D11" s="387"/>
      <c r="E11" s="387"/>
      <c r="F11" s="230"/>
      <c r="G11" s="387">
        <v>301</v>
      </c>
      <c r="H11" s="389"/>
    </row>
    <row r="12" spans="1:8" s="211" customFormat="1" ht="18" customHeight="1">
      <c r="A12" s="385">
        <v>2013250</v>
      </c>
      <c r="B12" s="386" t="s">
        <v>65</v>
      </c>
      <c r="C12" s="387">
        <v>196.25</v>
      </c>
      <c r="D12" s="387">
        <v>196.251356</v>
      </c>
      <c r="E12" s="387">
        <v>196.251356</v>
      </c>
      <c r="F12" s="230"/>
      <c r="G12" s="387"/>
      <c r="H12" s="389"/>
    </row>
    <row r="13" spans="1:8" s="211" customFormat="1" ht="18" customHeight="1">
      <c r="A13" s="385" t="s">
        <v>66</v>
      </c>
      <c r="B13" s="386" t="s">
        <v>67</v>
      </c>
      <c r="C13" s="387">
        <v>68.53</v>
      </c>
      <c r="D13" s="387">
        <v>68.530284</v>
      </c>
      <c r="E13" s="387">
        <v>68.530284</v>
      </c>
      <c r="F13" s="230"/>
      <c r="G13" s="387"/>
      <c r="H13" s="389"/>
    </row>
    <row r="14" spans="1:8" s="211" customFormat="1" ht="18" customHeight="1">
      <c r="A14" s="385" t="s">
        <v>68</v>
      </c>
      <c r="B14" s="386" t="s">
        <v>69</v>
      </c>
      <c r="C14" s="387">
        <v>65.82</v>
      </c>
      <c r="D14" s="387">
        <v>65.824416</v>
      </c>
      <c r="E14" s="387">
        <v>65.824416</v>
      </c>
      <c r="F14" s="230"/>
      <c r="G14" s="387"/>
      <c r="H14" s="389"/>
    </row>
    <row r="15" spans="1:8" ht="18.75" customHeight="1">
      <c r="A15" s="385">
        <v>2080505</v>
      </c>
      <c r="B15" s="386" t="s">
        <v>70</v>
      </c>
      <c r="C15" s="387">
        <v>65.82</v>
      </c>
      <c r="D15" s="387">
        <v>65.824416</v>
      </c>
      <c r="E15" s="387">
        <v>65.824416</v>
      </c>
      <c r="F15" s="153"/>
      <c r="G15" s="387"/>
      <c r="H15" s="390"/>
    </row>
    <row r="16" spans="1:8" ht="12.75">
      <c r="A16" s="385">
        <v>20899</v>
      </c>
      <c r="B16" s="386" t="s">
        <v>71</v>
      </c>
      <c r="C16" s="387">
        <v>2.71</v>
      </c>
      <c r="D16" s="387">
        <v>2.705868</v>
      </c>
      <c r="E16" s="387">
        <v>2.705868</v>
      </c>
      <c r="F16" s="153"/>
      <c r="G16" s="387"/>
      <c r="H16" s="390"/>
    </row>
    <row r="17" spans="1:8" ht="12.75">
      <c r="A17" s="385">
        <v>2089999</v>
      </c>
      <c r="B17" s="386" t="s">
        <v>71</v>
      </c>
      <c r="C17" s="387">
        <v>2.71</v>
      </c>
      <c r="D17" s="387">
        <v>2.705868</v>
      </c>
      <c r="E17" s="387">
        <v>2.705868</v>
      </c>
      <c r="F17" s="153"/>
      <c r="G17" s="387"/>
      <c r="H17" s="390"/>
    </row>
    <row r="18" spans="1:8" ht="12.75">
      <c r="A18" s="385" t="s">
        <v>72</v>
      </c>
      <c r="B18" s="386" t="s">
        <v>73</v>
      </c>
      <c r="C18" s="387">
        <v>55.31</v>
      </c>
      <c r="D18" s="387">
        <v>55.310676</v>
      </c>
      <c r="E18" s="387">
        <v>55.310676</v>
      </c>
      <c r="F18" s="153"/>
      <c r="G18" s="387"/>
      <c r="H18" s="390"/>
    </row>
    <row r="19" spans="1:8" ht="12.75">
      <c r="A19" s="385" t="s">
        <v>74</v>
      </c>
      <c r="B19" s="386" t="s">
        <v>75</v>
      </c>
      <c r="C19" s="387">
        <v>55.31</v>
      </c>
      <c r="D19" s="387">
        <v>55.310676</v>
      </c>
      <c r="E19" s="387">
        <v>55.310676</v>
      </c>
      <c r="F19" s="153"/>
      <c r="G19" s="387"/>
      <c r="H19" s="390"/>
    </row>
    <row r="20" spans="1:8" ht="12.75">
      <c r="A20" s="385">
        <v>2101101</v>
      </c>
      <c r="B20" s="386" t="s">
        <v>76</v>
      </c>
      <c r="C20" s="387">
        <v>19.22</v>
      </c>
      <c r="D20" s="387">
        <v>19.220964</v>
      </c>
      <c r="E20" s="387">
        <v>19.220964</v>
      </c>
      <c r="F20" s="153"/>
      <c r="G20" s="387"/>
      <c r="H20" s="390"/>
    </row>
    <row r="21" spans="1:8" ht="12.75">
      <c r="A21" s="385">
        <v>2101102</v>
      </c>
      <c r="B21" s="386" t="s">
        <v>77</v>
      </c>
      <c r="C21" s="387">
        <v>13.19</v>
      </c>
      <c r="D21" s="387">
        <v>13.18842</v>
      </c>
      <c r="E21" s="387">
        <v>13.18842</v>
      </c>
      <c r="F21" s="153"/>
      <c r="G21" s="387"/>
      <c r="H21" s="390"/>
    </row>
    <row r="22" spans="1:8" ht="12.75">
      <c r="A22" s="385">
        <v>2101103</v>
      </c>
      <c r="B22" s="386" t="s">
        <v>78</v>
      </c>
      <c r="C22" s="387">
        <v>22.9</v>
      </c>
      <c r="D22" s="387">
        <v>22.901292</v>
      </c>
      <c r="E22" s="387">
        <v>22.901292</v>
      </c>
      <c r="F22" s="153"/>
      <c r="G22" s="387"/>
      <c r="H22" s="390"/>
    </row>
    <row r="23" spans="1:8" ht="12.75">
      <c r="A23" s="385" t="s">
        <v>79</v>
      </c>
      <c r="B23" s="386" t="s">
        <v>80</v>
      </c>
      <c r="C23" s="387">
        <v>2929.3</v>
      </c>
      <c r="D23" s="387"/>
      <c r="E23" s="387"/>
      <c r="F23" s="153"/>
      <c r="G23" s="387">
        <v>2929.3</v>
      </c>
      <c r="H23" s="390"/>
    </row>
    <row r="24" spans="1:8" ht="12.75">
      <c r="A24" s="385" t="s">
        <v>81</v>
      </c>
      <c r="B24" s="386" t="s">
        <v>82</v>
      </c>
      <c r="C24" s="387">
        <v>144.3</v>
      </c>
      <c r="D24" s="387"/>
      <c r="E24" s="387"/>
      <c r="F24" s="153"/>
      <c r="G24" s="387">
        <v>144.3</v>
      </c>
      <c r="H24" s="390"/>
    </row>
    <row r="25" spans="1:8" ht="12.75">
      <c r="A25" s="385">
        <v>2130199</v>
      </c>
      <c r="B25" s="386" t="s">
        <v>83</v>
      </c>
      <c r="C25" s="387">
        <v>144.3</v>
      </c>
      <c r="D25" s="387"/>
      <c r="E25" s="387"/>
      <c r="F25" s="153"/>
      <c r="G25" s="387">
        <v>144.3</v>
      </c>
      <c r="H25" s="390"/>
    </row>
    <row r="26" spans="1:8" ht="12.75">
      <c r="A26" s="385" t="s">
        <v>84</v>
      </c>
      <c r="B26" s="386" t="s">
        <v>85</v>
      </c>
      <c r="C26" s="387">
        <v>2785</v>
      </c>
      <c r="D26" s="387"/>
      <c r="E26" s="387"/>
      <c r="F26" s="153"/>
      <c r="G26" s="387">
        <v>2785</v>
      </c>
      <c r="H26" s="390"/>
    </row>
    <row r="27" spans="1:8" ht="22.5">
      <c r="A27" s="385">
        <v>2130705</v>
      </c>
      <c r="B27" s="386" t="s">
        <v>86</v>
      </c>
      <c r="C27" s="387">
        <v>2785</v>
      </c>
      <c r="D27" s="387"/>
      <c r="E27" s="387"/>
      <c r="F27" s="153"/>
      <c r="G27" s="387">
        <v>2785</v>
      </c>
      <c r="H27" s="390"/>
    </row>
    <row r="28" spans="1:8" ht="12.75">
      <c r="A28" s="385" t="s">
        <v>87</v>
      </c>
      <c r="B28" s="386" t="s">
        <v>88</v>
      </c>
      <c r="C28" s="387">
        <v>94.89</v>
      </c>
      <c r="D28" s="387">
        <v>94.888044</v>
      </c>
      <c r="E28" s="387">
        <v>94.888044</v>
      </c>
      <c r="F28" s="153"/>
      <c r="G28" s="387"/>
      <c r="H28" s="390"/>
    </row>
    <row r="29" spans="1:8" ht="12.75">
      <c r="A29" s="385" t="s">
        <v>89</v>
      </c>
      <c r="B29" s="386" t="s">
        <v>90</v>
      </c>
      <c r="C29" s="387">
        <v>94.89</v>
      </c>
      <c r="D29" s="387">
        <v>94.888044</v>
      </c>
      <c r="E29" s="387">
        <v>94.888044</v>
      </c>
      <c r="F29" s="153"/>
      <c r="G29" s="387"/>
      <c r="H29" s="390"/>
    </row>
    <row r="30" spans="1:8" ht="13.5">
      <c r="A30" s="391">
        <v>2210201</v>
      </c>
      <c r="B30" s="392" t="s">
        <v>91</v>
      </c>
      <c r="C30" s="393">
        <v>94.89</v>
      </c>
      <c r="D30" s="393">
        <v>94.888044</v>
      </c>
      <c r="E30" s="393">
        <v>94.888044</v>
      </c>
      <c r="F30" s="394"/>
      <c r="G30" s="393"/>
      <c r="H30" s="395"/>
    </row>
  </sheetData>
  <sheetProtection/>
  <mergeCells count="10">
    <mergeCell ref="A1:B1"/>
    <mergeCell ref="A2:G2"/>
    <mergeCell ref="F3:G3"/>
    <mergeCell ref="D4:F4"/>
    <mergeCell ref="A6:B6"/>
    <mergeCell ref="A4:A5"/>
    <mergeCell ref="B4:B5"/>
    <mergeCell ref="C4:C5"/>
    <mergeCell ref="G4:G5"/>
    <mergeCell ref="H4:H5"/>
  </mergeCells>
  <printOptions horizontalCentered="1"/>
  <pageMargins left="0.2" right="0.2" top="0.59" bottom="0.39" header="0.51" footer="0.51"/>
  <pageSetup horizontalDpi="600" verticalDpi="600" orientation="portrait" paperSize="9" scale="86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2"/>
  <sheetViews>
    <sheetView zoomScaleSheetLayoutView="100" workbookViewId="0" topLeftCell="A119">
      <selection activeCell="O85" sqref="O85"/>
    </sheetView>
  </sheetViews>
  <sheetFormatPr defaultColWidth="9.33203125" defaultRowHeight="12.75"/>
  <cols>
    <col min="1" max="1" width="7.33203125" style="0" customWidth="1"/>
    <col min="2" max="2" width="6.16015625" style="0" customWidth="1"/>
    <col min="3" max="3" width="24.5" style="0" customWidth="1"/>
    <col min="4" max="5" width="8" style="0" customWidth="1"/>
    <col min="6" max="6" width="24.5" style="0" customWidth="1"/>
    <col min="7" max="7" width="13.66015625" style="0" customWidth="1"/>
    <col min="8" max="8" width="15.83203125" style="0" customWidth="1"/>
    <col min="9" max="9" width="14.5" style="0" customWidth="1"/>
    <col min="10" max="10" width="10.83203125" style="0" customWidth="1"/>
  </cols>
  <sheetData>
    <row r="1" spans="1:10" ht="36.75" customHeight="1">
      <c r="A1" s="149" t="s">
        <v>108</v>
      </c>
      <c r="B1" s="149"/>
      <c r="C1" s="149"/>
      <c r="D1" s="301"/>
      <c r="E1" s="301"/>
      <c r="F1" s="301"/>
      <c r="G1" s="301"/>
      <c r="H1" s="301"/>
      <c r="I1" s="301"/>
      <c r="J1" s="301"/>
    </row>
    <row r="2" spans="1:10" ht="45" customHeight="1">
      <c r="A2" s="302" t="s">
        <v>109</v>
      </c>
      <c r="B2" s="302"/>
      <c r="C2" s="303"/>
      <c r="D2" s="302"/>
      <c r="E2" s="302"/>
      <c r="F2" s="303"/>
      <c r="G2" s="302"/>
      <c r="H2" s="302"/>
      <c r="I2" s="302"/>
      <c r="J2" s="303"/>
    </row>
    <row r="3" spans="1:10" ht="22.5" customHeight="1">
      <c r="A3" s="304"/>
      <c r="B3" s="304"/>
      <c r="C3" s="305"/>
      <c r="D3" s="304"/>
      <c r="E3" s="304"/>
      <c r="F3" s="306"/>
      <c r="G3" s="307"/>
      <c r="H3" s="307"/>
      <c r="I3" s="307"/>
      <c r="J3" s="351" t="s">
        <v>2</v>
      </c>
    </row>
    <row r="4" spans="1:10" s="299" customFormat="1" ht="21" customHeight="1">
      <c r="A4" s="308" t="s">
        <v>110</v>
      </c>
      <c r="B4" s="309"/>
      <c r="C4" s="309"/>
      <c r="D4" s="310" t="s">
        <v>111</v>
      </c>
      <c r="E4" s="310"/>
      <c r="F4" s="310"/>
      <c r="G4" s="310" t="s">
        <v>112</v>
      </c>
      <c r="H4" s="310"/>
      <c r="I4" s="310"/>
      <c r="J4" s="352" t="s">
        <v>5</v>
      </c>
    </row>
    <row r="5" spans="1:10" s="299" customFormat="1" ht="21" customHeight="1">
      <c r="A5" s="311" t="s">
        <v>50</v>
      </c>
      <c r="B5" s="312"/>
      <c r="C5" s="312" t="s">
        <v>51</v>
      </c>
      <c r="D5" s="312" t="s">
        <v>50</v>
      </c>
      <c r="E5" s="312"/>
      <c r="F5" s="312" t="s">
        <v>51</v>
      </c>
      <c r="G5" s="313" t="s">
        <v>33</v>
      </c>
      <c r="H5" s="313" t="s">
        <v>106</v>
      </c>
      <c r="I5" s="313" t="s">
        <v>107</v>
      </c>
      <c r="J5" s="353"/>
    </row>
    <row r="6" spans="1:10" s="299" customFormat="1" ht="21" customHeight="1">
      <c r="A6" s="311" t="s">
        <v>113</v>
      </c>
      <c r="B6" s="312" t="s">
        <v>114</v>
      </c>
      <c r="C6" s="312"/>
      <c r="D6" s="312" t="s">
        <v>113</v>
      </c>
      <c r="E6" s="314" t="s">
        <v>114</v>
      </c>
      <c r="F6" s="312"/>
      <c r="G6" s="313"/>
      <c r="H6" s="313"/>
      <c r="I6" s="313"/>
      <c r="J6" s="353"/>
    </row>
    <row r="7" spans="1:10" ht="27" customHeight="1">
      <c r="A7" s="315" t="s">
        <v>33</v>
      </c>
      <c r="B7" s="316"/>
      <c r="C7" s="316"/>
      <c r="D7" s="316"/>
      <c r="E7" s="316"/>
      <c r="F7" s="317"/>
      <c r="G7" s="318">
        <f>SUM(G8,G21,G40,G57,G70,G114,G117,G121,G125,G137,G140,G145)</f>
        <v>1024.548124</v>
      </c>
      <c r="H7" s="318">
        <f>SUM(H8,H21,H40,H57,H70,H114,H117,H121,H125,H137,H140,H145)</f>
        <v>821.6170399999999</v>
      </c>
      <c r="I7" s="318">
        <f>SUM(I8,I21,I40,I57,I70,I114,I117,I121,I125,I137,I140,I145)</f>
        <v>202.931084</v>
      </c>
      <c r="J7" s="354"/>
    </row>
    <row r="8" spans="1:10" s="300" customFormat="1" ht="15.75">
      <c r="A8" s="319">
        <v>501</v>
      </c>
      <c r="B8" s="320"/>
      <c r="C8" s="321" t="s">
        <v>115</v>
      </c>
      <c r="D8" s="320" t="s">
        <v>116</v>
      </c>
      <c r="E8" s="322"/>
      <c r="F8" s="323" t="s">
        <v>117</v>
      </c>
      <c r="G8" s="324">
        <f>SUM(G9:G20)</f>
        <v>509.164124</v>
      </c>
      <c r="H8" s="324">
        <f>SUM(H9:H20)</f>
        <v>509.164124</v>
      </c>
      <c r="I8" s="324">
        <f>SUM(I9:I20)</f>
        <v>0</v>
      </c>
      <c r="J8" s="355"/>
    </row>
    <row r="9" spans="1:10" s="300" customFormat="1" ht="15.75">
      <c r="A9" s="325"/>
      <c r="B9" s="326" t="s">
        <v>118</v>
      </c>
      <c r="C9" s="327" t="s">
        <v>119</v>
      </c>
      <c r="D9" s="326"/>
      <c r="E9" s="328" t="s">
        <v>118</v>
      </c>
      <c r="F9" s="329" t="s">
        <v>120</v>
      </c>
      <c r="G9" s="330">
        <v>153.06</v>
      </c>
      <c r="H9" s="330">
        <v>153.06</v>
      </c>
      <c r="I9" s="324"/>
      <c r="J9" s="356"/>
    </row>
    <row r="10" spans="1:10" s="300" customFormat="1" ht="15.75">
      <c r="A10" s="325"/>
      <c r="B10" s="326"/>
      <c r="C10" s="327"/>
      <c r="D10" s="326"/>
      <c r="E10" s="328" t="s">
        <v>121</v>
      </c>
      <c r="F10" s="329" t="s">
        <v>122</v>
      </c>
      <c r="G10" s="330">
        <v>164.62518</v>
      </c>
      <c r="H10" s="330">
        <v>164.62518</v>
      </c>
      <c r="I10" s="324"/>
      <c r="J10" s="355"/>
    </row>
    <row r="11" spans="1:10" s="300" customFormat="1" ht="15.75">
      <c r="A11" s="325"/>
      <c r="B11" s="326"/>
      <c r="C11" s="327"/>
      <c r="D11" s="326"/>
      <c r="E11" s="328" t="s">
        <v>123</v>
      </c>
      <c r="F11" s="329" t="s">
        <v>124</v>
      </c>
      <c r="G11" s="330">
        <v>12.755</v>
      </c>
      <c r="H11" s="330">
        <v>12.755</v>
      </c>
      <c r="I11" s="324"/>
      <c r="J11" s="355"/>
    </row>
    <row r="12" spans="1:10" s="300" customFormat="1" ht="28.5">
      <c r="A12" s="325"/>
      <c r="B12" s="328" t="s">
        <v>121</v>
      </c>
      <c r="C12" s="327" t="s">
        <v>125</v>
      </c>
      <c r="D12" s="320"/>
      <c r="E12" s="328" t="s">
        <v>126</v>
      </c>
      <c r="F12" s="331" t="s">
        <v>127</v>
      </c>
      <c r="G12" s="330">
        <v>41.59092</v>
      </c>
      <c r="H12" s="330">
        <v>41.59092</v>
      </c>
      <c r="I12" s="324"/>
      <c r="J12" s="355"/>
    </row>
    <row r="13" spans="1:10" s="300" customFormat="1" ht="15.75">
      <c r="A13" s="325"/>
      <c r="B13" s="328"/>
      <c r="C13" s="327"/>
      <c r="D13" s="326"/>
      <c r="E13" s="328" t="s">
        <v>128</v>
      </c>
      <c r="F13" s="329" t="s">
        <v>129</v>
      </c>
      <c r="G13" s="330">
        <v>0</v>
      </c>
      <c r="H13" s="330">
        <v>0</v>
      </c>
      <c r="I13" s="324"/>
      <c r="J13" s="355"/>
    </row>
    <row r="14" spans="1:10" s="300" customFormat="1" ht="28.5">
      <c r="A14" s="325"/>
      <c r="B14" s="328"/>
      <c r="C14" s="327"/>
      <c r="D14" s="326"/>
      <c r="E14" s="328" t="s">
        <v>130</v>
      </c>
      <c r="F14" s="329" t="s">
        <v>131</v>
      </c>
      <c r="G14" s="330">
        <v>19.220964</v>
      </c>
      <c r="H14" s="330">
        <v>19.220964</v>
      </c>
      <c r="I14" s="324"/>
      <c r="J14" s="355"/>
    </row>
    <row r="15" spans="1:10" s="300" customFormat="1" ht="28.5">
      <c r="A15" s="325"/>
      <c r="B15" s="328"/>
      <c r="C15" s="327"/>
      <c r="D15" s="326"/>
      <c r="E15" s="328" t="s">
        <v>132</v>
      </c>
      <c r="F15" s="329" t="s">
        <v>133</v>
      </c>
      <c r="G15" s="330">
        <v>15.79986</v>
      </c>
      <c r="H15" s="330">
        <v>15.79986</v>
      </c>
      <c r="I15" s="324"/>
      <c r="J15" s="355"/>
    </row>
    <row r="16" spans="1:10" s="300" customFormat="1" ht="15.75">
      <c r="A16" s="325"/>
      <c r="B16" s="328"/>
      <c r="C16" s="327"/>
      <c r="D16" s="326"/>
      <c r="E16" s="328" t="s">
        <v>134</v>
      </c>
      <c r="F16" s="329" t="s">
        <v>135</v>
      </c>
      <c r="G16" s="330">
        <v>1.03974</v>
      </c>
      <c r="H16" s="330">
        <v>1.03974</v>
      </c>
      <c r="I16" s="324"/>
      <c r="J16" s="355"/>
    </row>
    <row r="17" spans="1:10" s="300" customFormat="1" ht="15.75">
      <c r="A17" s="325"/>
      <c r="B17" s="328" t="s">
        <v>123</v>
      </c>
      <c r="C17" s="327" t="s">
        <v>136</v>
      </c>
      <c r="D17" s="326"/>
      <c r="E17" s="328" t="s">
        <v>137</v>
      </c>
      <c r="F17" s="329" t="s">
        <v>136</v>
      </c>
      <c r="G17" s="330">
        <v>58.18596</v>
      </c>
      <c r="H17" s="330">
        <v>58.18596</v>
      </c>
      <c r="I17" s="324"/>
      <c r="J17" s="357"/>
    </row>
    <row r="18" spans="1:10" s="300" customFormat="1" ht="15.75">
      <c r="A18" s="325"/>
      <c r="B18" s="328">
        <v>99</v>
      </c>
      <c r="C18" s="332" t="s">
        <v>138</v>
      </c>
      <c r="D18" s="320"/>
      <c r="E18" s="328" t="s">
        <v>139</v>
      </c>
      <c r="F18" s="329" t="s">
        <v>140</v>
      </c>
      <c r="G18" s="330">
        <v>28.509</v>
      </c>
      <c r="H18" s="330">
        <v>28.509</v>
      </c>
      <c r="I18" s="324"/>
      <c r="J18" s="357"/>
    </row>
    <row r="19" spans="1:10" s="300" customFormat="1" ht="15.75">
      <c r="A19" s="325"/>
      <c r="B19" s="328"/>
      <c r="C19" s="332"/>
      <c r="D19" s="320"/>
      <c r="E19" s="328" t="s">
        <v>141</v>
      </c>
      <c r="F19" s="329" t="s">
        <v>142</v>
      </c>
      <c r="G19" s="330">
        <v>0</v>
      </c>
      <c r="H19" s="330">
        <v>0</v>
      </c>
      <c r="I19" s="324"/>
      <c r="J19" s="357"/>
    </row>
    <row r="20" spans="1:10" s="300" customFormat="1" ht="15.75">
      <c r="A20" s="325"/>
      <c r="B20" s="328"/>
      <c r="C20" s="332"/>
      <c r="D20" s="326"/>
      <c r="E20" s="328" t="s">
        <v>143</v>
      </c>
      <c r="F20" s="329" t="s">
        <v>138</v>
      </c>
      <c r="G20" s="330">
        <v>14.3775</v>
      </c>
      <c r="H20" s="330">
        <v>14.3775</v>
      </c>
      <c r="I20" s="324"/>
      <c r="J20" s="357"/>
    </row>
    <row r="21" spans="1:10" s="300" customFormat="1" ht="28.5">
      <c r="A21" s="333">
        <v>502</v>
      </c>
      <c r="B21" s="334"/>
      <c r="C21" s="335" t="s">
        <v>144</v>
      </c>
      <c r="D21" s="334">
        <v>302</v>
      </c>
      <c r="E21" s="336"/>
      <c r="F21" s="337" t="s">
        <v>145</v>
      </c>
      <c r="G21" s="324">
        <f>SUM(G22:G39)</f>
        <v>197.931084</v>
      </c>
      <c r="H21" s="324">
        <f>SUM(H22:H39)</f>
        <v>0</v>
      </c>
      <c r="I21" s="324">
        <f>SUM(I22:I39)</f>
        <v>197.931084</v>
      </c>
      <c r="J21" s="357"/>
    </row>
    <row r="22" spans="1:10" s="300" customFormat="1" ht="15.75">
      <c r="A22" s="325"/>
      <c r="B22" s="328" t="s">
        <v>118</v>
      </c>
      <c r="C22" s="327" t="s">
        <v>146</v>
      </c>
      <c r="D22" s="326"/>
      <c r="E22" s="328" t="s">
        <v>118</v>
      </c>
      <c r="F22" s="329" t="s">
        <v>147</v>
      </c>
      <c r="G22" s="330">
        <v>35</v>
      </c>
      <c r="H22" s="324"/>
      <c r="I22" s="330">
        <v>35</v>
      </c>
      <c r="J22" s="357"/>
    </row>
    <row r="23" spans="1:10" s="300" customFormat="1" ht="15.75">
      <c r="A23" s="325"/>
      <c r="B23" s="328"/>
      <c r="C23" s="327"/>
      <c r="D23" s="326"/>
      <c r="E23" s="328" t="s">
        <v>121</v>
      </c>
      <c r="F23" s="329" t="s">
        <v>148</v>
      </c>
      <c r="G23" s="330">
        <v>3</v>
      </c>
      <c r="H23" s="324"/>
      <c r="I23" s="330">
        <v>3</v>
      </c>
      <c r="J23" s="357"/>
    </row>
    <row r="24" spans="1:10" s="300" customFormat="1" ht="15.75">
      <c r="A24" s="325"/>
      <c r="B24" s="328"/>
      <c r="C24" s="327"/>
      <c r="D24" s="326"/>
      <c r="E24" s="328" t="s">
        <v>149</v>
      </c>
      <c r="F24" s="329" t="s">
        <v>150</v>
      </c>
      <c r="G24" s="330">
        <v>3</v>
      </c>
      <c r="H24" s="324"/>
      <c r="I24" s="330">
        <v>3</v>
      </c>
      <c r="J24" s="357"/>
    </row>
    <row r="25" spans="1:10" s="300" customFormat="1" ht="15.75">
      <c r="A25" s="325"/>
      <c r="B25" s="328"/>
      <c r="C25" s="327"/>
      <c r="D25" s="326"/>
      <c r="E25" s="328" t="s">
        <v>151</v>
      </c>
      <c r="F25" s="329" t="s">
        <v>152</v>
      </c>
      <c r="G25" s="330">
        <v>35</v>
      </c>
      <c r="H25" s="324"/>
      <c r="I25" s="330">
        <v>35</v>
      </c>
      <c r="J25" s="357"/>
    </row>
    <row r="26" spans="1:10" s="300" customFormat="1" ht="15.75">
      <c r="A26" s="325"/>
      <c r="B26" s="328"/>
      <c r="C26" s="327"/>
      <c r="D26" s="334"/>
      <c r="E26" s="328" t="s">
        <v>139</v>
      </c>
      <c r="F26" s="329" t="s">
        <v>153</v>
      </c>
      <c r="G26" s="330">
        <v>3</v>
      </c>
      <c r="H26" s="324"/>
      <c r="I26" s="330">
        <v>3</v>
      </c>
      <c r="J26" s="357"/>
    </row>
    <row r="27" spans="1:10" s="300" customFormat="1" ht="15.75">
      <c r="A27" s="325"/>
      <c r="B27" s="328"/>
      <c r="C27" s="327"/>
      <c r="D27" s="326"/>
      <c r="E27" s="328" t="s">
        <v>154</v>
      </c>
      <c r="F27" s="329" t="s">
        <v>155</v>
      </c>
      <c r="G27" s="330">
        <v>9.594876</v>
      </c>
      <c r="H27" s="324"/>
      <c r="I27" s="330">
        <v>9.594876</v>
      </c>
      <c r="J27" s="357"/>
    </row>
    <row r="28" spans="1:10" s="300" customFormat="1" ht="15.75">
      <c r="A28" s="325"/>
      <c r="B28" s="328"/>
      <c r="C28" s="327"/>
      <c r="D28" s="326"/>
      <c r="E28" s="328" t="s">
        <v>126</v>
      </c>
      <c r="F28" s="329" t="s">
        <v>156</v>
      </c>
      <c r="G28" s="330">
        <v>6.146208</v>
      </c>
      <c r="H28" s="324"/>
      <c r="I28" s="330">
        <v>6.146208</v>
      </c>
      <c r="J28" s="357"/>
    </row>
    <row r="29" spans="1:10" s="300" customFormat="1" ht="15.75">
      <c r="A29" s="325"/>
      <c r="B29" s="328"/>
      <c r="C29" s="327"/>
      <c r="D29" s="326"/>
      <c r="E29" s="328" t="s">
        <v>128</v>
      </c>
      <c r="F29" s="338" t="s">
        <v>157</v>
      </c>
      <c r="G29" s="339">
        <v>38.4</v>
      </c>
      <c r="H29" s="340"/>
      <c r="I29" s="339">
        <v>38.4</v>
      </c>
      <c r="J29" s="357"/>
    </row>
    <row r="30" spans="1:10" s="300" customFormat="1" ht="15.75">
      <c r="A30" s="325"/>
      <c r="B30" s="328" t="s">
        <v>121</v>
      </c>
      <c r="C30" s="327" t="s">
        <v>158</v>
      </c>
      <c r="D30" s="326"/>
      <c r="E30" s="328" t="s">
        <v>159</v>
      </c>
      <c r="F30" s="341" t="s">
        <v>158</v>
      </c>
      <c r="G30" s="342">
        <v>3</v>
      </c>
      <c r="H30" s="343"/>
      <c r="I30" s="342">
        <v>3</v>
      </c>
      <c r="J30" s="357"/>
    </row>
    <row r="31" spans="1:10" s="300" customFormat="1" ht="15.75">
      <c r="A31" s="325"/>
      <c r="B31" s="328" t="s">
        <v>123</v>
      </c>
      <c r="C31" s="327" t="s">
        <v>160</v>
      </c>
      <c r="D31" s="326"/>
      <c r="E31" s="328" t="s">
        <v>161</v>
      </c>
      <c r="F31" s="329" t="s">
        <v>160</v>
      </c>
      <c r="G31" s="330">
        <v>2</v>
      </c>
      <c r="H31" s="324"/>
      <c r="I31" s="330">
        <v>2</v>
      </c>
      <c r="J31" s="357"/>
    </row>
    <row r="32" spans="1:10" s="300" customFormat="1" ht="15.75">
      <c r="A32" s="319"/>
      <c r="B32" s="328" t="s">
        <v>151</v>
      </c>
      <c r="C32" s="327" t="s">
        <v>162</v>
      </c>
      <c r="D32" s="320"/>
      <c r="E32" s="328" t="s">
        <v>123</v>
      </c>
      <c r="F32" s="329" t="s">
        <v>163</v>
      </c>
      <c r="G32" s="324">
        <v>0</v>
      </c>
      <c r="H32" s="324"/>
      <c r="I32" s="324">
        <v>0</v>
      </c>
      <c r="J32" s="357"/>
    </row>
    <row r="33" spans="1:10" s="300" customFormat="1" ht="15.75">
      <c r="A33" s="319"/>
      <c r="B33" s="328"/>
      <c r="C33" s="327"/>
      <c r="D33" s="326"/>
      <c r="E33" s="328" t="s">
        <v>164</v>
      </c>
      <c r="F33" s="329" t="s">
        <v>165</v>
      </c>
      <c r="G33" s="330">
        <v>3</v>
      </c>
      <c r="H33" s="344"/>
      <c r="I33" s="330">
        <v>3</v>
      </c>
      <c r="J33" s="357"/>
    </row>
    <row r="34" spans="1:10" s="300" customFormat="1" ht="15.75">
      <c r="A34" s="319"/>
      <c r="B34" s="328"/>
      <c r="C34" s="327"/>
      <c r="D34" s="326"/>
      <c r="E34" s="328" t="s">
        <v>166</v>
      </c>
      <c r="F34" s="329" t="s">
        <v>162</v>
      </c>
      <c r="G34" s="324">
        <v>0</v>
      </c>
      <c r="H34" s="324"/>
      <c r="I34" s="324">
        <v>0</v>
      </c>
      <c r="J34" s="357"/>
    </row>
    <row r="35" spans="1:10" s="300" customFormat="1" ht="15.75">
      <c r="A35" s="319"/>
      <c r="B35" s="328" t="s">
        <v>139</v>
      </c>
      <c r="C35" s="327" t="s">
        <v>167</v>
      </c>
      <c r="D35" s="320"/>
      <c r="E35" s="328" t="s">
        <v>168</v>
      </c>
      <c r="F35" s="329" t="s">
        <v>167</v>
      </c>
      <c r="G35" s="330">
        <v>3.63</v>
      </c>
      <c r="H35" s="344"/>
      <c r="I35" s="330">
        <v>3.63</v>
      </c>
      <c r="J35" s="357"/>
    </row>
    <row r="36" spans="1:10" s="300" customFormat="1" ht="15.75">
      <c r="A36" s="319"/>
      <c r="B36" s="328" t="s">
        <v>154</v>
      </c>
      <c r="C36" s="345" t="s">
        <v>169</v>
      </c>
      <c r="D36" s="346"/>
      <c r="E36" s="347" t="s">
        <v>134</v>
      </c>
      <c r="F36" s="348" t="s">
        <v>169</v>
      </c>
      <c r="G36" s="324">
        <v>0</v>
      </c>
      <c r="H36" s="324"/>
      <c r="I36" s="324">
        <v>0</v>
      </c>
      <c r="J36" s="357"/>
    </row>
    <row r="37" spans="1:10" s="300" customFormat="1" ht="15.75">
      <c r="A37" s="333"/>
      <c r="B37" s="328" t="s">
        <v>126</v>
      </c>
      <c r="C37" s="345" t="s">
        <v>170</v>
      </c>
      <c r="D37" s="326"/>
      <c r="E37" s="328" t="s">
        <v>171</v>
      </c>
      <c r="F37" s="348" t="s">
        <v>170</v>
      </c>
      <c r="G37" s="330">
        <v>13.5</v>
      </c>
      <c r="H37" s="344"/>
      <c r="I37" s="330">
        <v>13.5</v>
      </c>
      <c r="J37" s="357"/>
    </row>
    <row r="38" spans="1:10" s="300" customFormat="1" ht="15.75">
      <c r="A38" s="333"/>
      <c r="B38" s="328" t="s">
        <v>128</v>
      </c>
      <c r="C38" s="327" t="s">
        <v>172</v>
      </c>
      <c r="D38" s="326"/>
      <c r="E38" s="328" t="s">
        <v>137</v>
      </c>
      <c r="F38" s="329" t="s">
        <v>172</v>
      </c>
      <c r="G38" s="330">
        <v>2</v>
      </c>
      <c r="H38" s="344"/>
      <c r="I38" s="330">
        <v>2</v>
      </c>
      <c r="J38" s="357"/>
    </row>
    <row r="39" spans="1:10" s="300" customFormat="1" ht="15.75">
      <c r="A39" s="319"/>
      <c r="B39" s="326">
        <v>99</v>
      </c>
      <c r="C39" s="345" t="s">
        <v>173</v>
      </c>
      <c r="D39" s="320"/>
      <c r="E39" s="328" t="s">
        <v>143</v>
      </c>
      <c r="F39" s="348" t="s">
        <v>173</v>
      </c>
      <c r="G39" s="330">
        <v>37.66</v>
      </c>
      <c r="H39" s="324"/>
      <c r="I39" s="330">
        <v>37.66</v>
      </c>
      <c r="J39" s="357"/>
    </row>
    <row r="40" spans="1:10" s="300" customFormat="1" ht="28.5">
      <c r="A40" s="319">
        <v>503</v>
      </c>
      <c r="B40" s="326"/>
      <c r="C40" s="335" t="s">
        <v>174</v>
      </c>
      <c r="D40" s="320">
        <v>310</v>
      </c>
      <c r="E40" s="322"/>
      <c r="F40" s="323" t="s">
        <v>175</v>
      </c>
      <c r="G40" s="324">
        <f>SUM(G41:G56)</f>
        <v>5</v>
      </c>
      <c r="H40" s="324">
        <f>SUM(H41:H56)</f>
        <v>0</v>
      </c>
      <c r="I40" s="324">
        <f>SUM(I41:I56)</f>
        <v>5</v>
      </c>
      <c r="J40" s="357"/>
    </row>
    <row r="41" spans="1:10" s="300" customFormat="1" ht="15.75">
      <c r="A41" s="319"/>
      <c r="B41" s="349" t="s">
        <v>118</v>
      </c>
      <c r="C41" s="327" t="s">
        <v>176</v>
      </c>
      <c r="D41" s="326"/>
      <c r="E41" s="350" t="s">
        <v>118</v>
      </c>
      <c r="F41" s="329" t="s">
        <v>176</v>
      </c>
      <c r="G41" s="324"/>
      <c r="H41" s="324"/>
      <c r="I41" s="324"/>
      <c r="J41" s="355"/>
    </row>
    <row r="42" spans="1:10" s="300" customFormat="1" ht="15.75">
      <c r="A42" s="319"/>
      <c r="B42" s="349" t="s">
        <v>121</v>
      </c>
      <c r="C42" s="329" t="s">
        <v>177</v>
      </c>
      <c r="D42" s="326"/>
      <c r="E42" s="350" t="s">
        <v>151</v>
      </c>
      <c r="F42" s="329" t="s">
        <v>177</v>
      </c>
      <c r="G42" s="324"/>
      <c r="H42" s="324"/>
      <c r="I42" s="324"/>
      <c r="J42" s="355"/>
    </row>
    <row r="43" spans="1:10" s="300" customFormat="1" ht="15.75">
      <c r="A43" s="319"/>
      <c r="B43" s="328" t="s">
        <v>123</v>
      </c>
      <c r="C43" s="329" t="s">
        <v>178</v>
      </c>
      <c r="D43" s="326"/>
      <c r="E43" s="350" t="s">
        <v>137</v>
      </c>
      <c r="F43" s="329" t="s">
        <v>178</v>
      </c>
      <c r="G43" s="324"/>
      <c r="H43" s="324"/>
      <c r="I43" s="324"/>
      <c r="J43" s="355"/>
    </row>
    <row r="44" spans="1:10" s="300" customFormat="1" ht="15.75">
      <c r="A44" s="319"/>
      <c r="B44" s="328" t="s">
        <v>151</v>
      </c>
      <c r="C44" s="329" t="s">
        <v>179</v>
      </c>
      <c r="D44" s="326"/>
      <c r="E44" s="350" t="s">
        <v>128</v>
      </c>
      <c r="F44" s="329" t="s">
        <v>180</v>
      </c>
      <c r="G44" s="324"/>
      <c r="H44" s="324"/>
      <c r="I44" s="324"/>
      <c r="J44" s="355"/>
    </row>
    <row r="45" spans="1:10" s="300" customFormat="1" ht="15.75">
      <c r="A45" s="319"/>
      <c r="B45" s="328"/>
      <c r="C45" s="329"/>
      <c r="D45" s="326"/>
      <c r="E45" s="350" t="s">
        <v>130</v>
      </c>
      <c r="F45" s="329" t="s">
        <v>181</v>
      </c>
      <c r="G45" s="324"/>
      <c r="H45" s="324"/>
      <c r="I45" s="324"/>
      <c r="J45" s="355"/>
    </row>
    <row r="46" spans="1:10" s="300" customFormat="1" ht="28.5">
      <c r="A46" s="319"/>
      <c r="B46" s="328"/>
      <c r="C46" s="329"/>
      <c r="D46" s="326"/>
      <c r="E46" s="350" t="s">
        <v>132</v>
      </c>
      <c r="F46" s="329" t="s">
        <v>182</v>
      </c>
      <c r="G46" s="324"/>
      <c r="H46" s="324"/>
      <c r="I46" s="324"/>
      <c r="J46" s="355"/>
    </row>
    <row r="47" spans="1:10" s="300" customFormat="1" ht="15.75">
      <c r="A47" s="319"/>
      <c r="B47" s="328"/>
      <c r="C47" s="329"/>
      <c r="D47" s="326"/>
      <c r="E47" s="350" t="s">
        <v>134</v>
      </c>
      <c r="F47" s="329" t="s">
        <v>183</v>
      </c>
      <c r="G47" s="324"/>
      <c r="H47" s="324"/>
      <c r="I47" s="324"/>
      <c r="J47" s="355"/>
    </row>
    <row r="48" spans="1:10" s="300" customFormat="1" ht="15.75">
      <c r="A48" s="319"/>
      <c r="B48" s="328" t="s">
        <v>139</v>
      </c>
      <c r="C48" s="329" t="s">
        <v>184</v>
      </c>
      <c r="D48" s="326"/>
      <c r="E48" s="350" t="s">
        <v>121</v>
      </c>
      <c r="F48" s="329" t="s">
        <v>185</v>
      </c>
      <c r="G48" s="324">
        <v>5</v>
      </c>
      <c r="H48" s="324"/>
      <c r="I48" s="324">
        <v>5</v>
      </c>
      <c r="J48" s="355"/>
    </row>
    <row r="49" spans="1:10" s="300" customFormat="1" ht="15.75">
      <c r="A49" s="319"/>
      <c r="B49" s="328"/>
      <c r="C49" s="329"/>
      <c r="D49" s="326"/>
      <c r="E49" s="350" t="s">
        <v>123</v>
      </c>
      <c r="F49" s="329" t="s">
        <v>186</v>
      </c>
      <c r="G49" s="324"/>
      <c r="H49" s="324"/>
      <c r="I49" s="324"/>
      <c r="J49" s="355"/>
    </row>
    <row r="50" spans="1:10" s="300" customFormat="1" ht="28.5">
      <c r="A50" s="319"/>
      <c r="B50" s="328"/>
      <c r="C50" s="329"/>
      <c r="D50" s="326"/>
      <c r="E50" s="350" t="s">
        <v>154</v>
      </c>
      <c r="F50" s="329" t="s">
        <v>187</v>
      </c>
      <c r="G50" s="324"/>
      <c r="H50" s="324"/>
      <c r="I50" s="324"/>
      <c r="J50" s="355"/>
    </row>
    <row r="51" spans="1:10" s="300" customFormat="1" ht="15.75">
      <c r="A51" s="319"/>
      <c r="B51" s="328" t="s">
        <v>154</v>
      </c>
      <c r="C51" s="327" t="s">
        <v>188</v>
      </c>
      <c r="D51" s="326"/>
      <c r="E51" s="350" t="s">
        <v>139</v>
      </c>
      <c r="F51" s="329" t="s">
        <v>188</v>
      </c>
      <c r="G51" s="324"/>
      <c r="H51" s="324"/>
      <c r="I51" s="324"/>
      <c r="J51" s="355"/>
    </row>
    <row r="52" spans="1:10" s="300" customFormat="1" ht="15.75">
      <c r="A52" s="319"/>
      <c r="B52" s="350" t="s">
        <v>143</v>
      </c>
      <c r="C52" s="329" t="s">
        <v>189</v>
      </c>
      <c r="D52" s="326"/>
      <c r="E52" s="350" t="s">
        <v>126</v>
      </c>
      <c r="F52" s="329" t="s">
        <v>190</v>
      </c>
      <c r="G52" s="324"/>
      <c r="H52" s="324"/>
      <c r="I52" s="324"/>
      <c r="J52" s="355"/>
    </row>
    <row r="53" spans="1:10" s="300" customFormat="1" ht="15.75">
      <c r="A53" s="319"/>
      <c r="B53" s="350"/>
      <c r="C53" s="329"/>
      <c r="D53" s="326"/>
      <c r="E53" s="350" t="s">
        <v>191</v>
      </c>
      <c r="F53" s="329" t="s">
        <v>192</v>
      </c>
      <c r="G53" s="324"/>
      <c r="H53" s="324"/>
      <c r="I53" s="324"/>
      <c r="J53" s="355"/>
    </row>
    <row r="54" spans="1:10" s="300" customFormat="1" ht="15.75">
      <c r="A54" s="319"/>
      <c r="B54" s="350"/>
      <c r="C54" s="329"/>
      <c r="D54" s="326"/>
      <c r="E54" s="328">
        <v>21</v>
      </c>
      <c r="F54" s="329" t="s">
        <v>193</v>
      </c>
      <c r="G54" s="324"/>
      <c r="H54" s="324"/>
      <c r="I54" s="324"/>
      <c r="J54" s="355"/>
    </row>
    <row r="55" spans="1:10" s="300" customFormat="1" ht="15.75">
      <c r="A55" s="319"/>
      <c r="B55" s="350"/>
      <c r="C55" s="329"/>
      <c r="D55" s="326"/>
      <c r="E55" s="328">
        <v>22</v>
      </c>
      <c r="F55" s="329" t="s">
        <v>194</v>
      </c>
      <c r="G55" s="324"/>
      <c r="H55" s="324"/>
      <c r="I55" s="324"/>
      <c r="J55" s="355"/>
    </row>
    <row r="56" spans="1:10" s="300" customFormat="1" ht="15.75">
      <c r="A56" s="319"/>
      <c r="B56" s="350"/>
      <c r="C56" s="329"/>
      <c r="D56" s="326"/>
      <c r="E56" s="328" t="s">
        <v>143</v>
      </c>
      <c r="F56" s="329" t="s">
        <v>189</v>
      </c>
      <c r="G56" s="324"/>
      <c r="H56" s="324"/>
      <c r="I56" s="324"/>
      <c r="J56" s="355"/>
    </row>
    <row r="57" spans="1:10" s="300" customFormat="1" ht="28.5">
      <c r="A57" s="319">
        <v>504</v>
      </c>
      <c r="B57" s="326"/>
      <c r="C57" s="335" t="s">
        <v>195</v>
      </c>
      <c r="D57" s="320">
        <v>309</v>
      </c>
      <c r="E57" s="322"/>
      <c r="F57" s="323" t="s">
        <v>196</v>
      </c>
      <c r="G57" s="324">
        <f>SUM(G58:G69)</f>
        <v>0</v>
      </c>
      <c r="H57" s="324">
        <f>SUM(H58:H69)</f>
        <v>0</v>
      </c>
      <c r="I57" s="324">
        <f>SUM(I58:I69)</f>
        <v>0</v>
      </c>
      <c r="J57" s="355"/>
    </row>
    <row r="58" spans="1:10" s="300" customFormat="1" ht="15.75">
      <c r="A58" s="319"/>
      <c r="B58" s="349" t="s">
        <v>118</v>
      </c>
      <c r="C58" s="329" t="s">
        <v>176</v>
      </c>
      <c r="D58" s="326"/>
      <c r="E58" s="328" t="s">
        <v>118</v>
      </c>
      <c r="F58" s="329" t="s">
        <v>176</v>
      </c>
      <c r="G58" s="324"/>
      <c r="H58" s="324"/>
      <c r="I58" s="324"/>
      <c r="J58" s="355"/>
    </row>
    <row r="59" spans="1:10" s="300" customFormat="1" ht="15.75">
      <c r="A59" s="319"/>
      <c r="B59" s="349" t="s">
        <v>121</v>
      </c>
      <c r="C59" s="329" t="s">
        <v>177</v>
      </c>
      <c r="D59" s="326"/>
      <c r="E59" s="328" t="s">
        <v>151</v>
      </c>
      <c r="F59" s="329" t="s">
        <v>177</v>
      </c>
      <c r="G59" s="324"/>
      <c r="H59" s="324"/>
      <c r="I59" s="324"/>
      <c r="J59" s="355"/>
    </row>
    <row r="60" spans="1:10" s="300" customFormat="1" ht="15.75">
      <c r="A60" s="319"/>
      <c r="B60" s="328" t="s">
        <v>123</v>
      </c>
      <c r="C60" s="329" t="s">
        <v>178</v>
      </c>
      <c r="D60" s="326"/>
      <c r="E60" s="328" t="s">
        <v>137</v>
      </c>
      <c r="F60" s="329" t="s">
        <v>178</v>
      </c>
      <c r="G60" s="324"/>
      <c r="H60" s="324"/>
      <c r="I60" s="324"/>
      <c r="J60" s="355"/>
    </row>
    <row r="61" spans="1:10" s="300" customFormat="1" ht="15.75">
      <c r="A61" s="319"/>
      <c r="B61" s="328" t="s">
        <v>149</v>
      </c>
      <c r="C61" s="329" t="s">
        <v>184</v>
      </c>
      <c r="D61" s="326"/>
      <c r="E61" s="328" t="s">
        <v>121</v>
      </c>
      <c r="F61" s="329" t="s">
        <v>185</v>
      </c>
      <c r="G61" s="324"/>
      <c r="H61" s="324"/>
      <c r="I61" s="324"/>
      <c r="J61" s="355"/>
    </row>
    <row r="62" spans="1:10" s="300" customFormat="1" ht="15.75">
      <c r="A62" s="319"/>
      <c r="B62" s="328"/>
      <c r="C62" s="329"/>
      <c r="D62" s="326"/>
      <c r="E62" s="328" t="s">
        <v>123</v>
      </c>
      <c r="F62" s="329" t="s">
        <v>186</v>
      </c>
      <c r="G62" s="324"/>
      <c r="H62" s="324"/>
      <c r="I62" s="324"/>
      <c r="J62" s="355"/>
    </row>
    <row r="63" spans="1:10" s="300" customFormat="1" ht="28.5">
      <c r="A63" s="319"/>
      <c r="B63" s="328"/>
      <c r="C63" s="329"/>
      <c r="D63" s="326"/>
      <c r="E63" s="328" t="s">
        <v>154</v>
      </c>
      <c r="F63" s="329" t="s">
        <v>187</v>
      </c>
      <c r="G63" s="324"/>
      <c r="H63" s="324"/>
      <c r="I63" s="324"/>
      <c r="J63" s="355"/>
    </row>
    <row r="64" spans="1:10" s="300" customFormat="1" ht="15.75">
      <c r="A64" s="319"/>
      <c r="B64" s="328" t="s">
        <v>151</v>
      </c>
      <c r="C64" s="327" t="s">
        <v>188</v>
      </c>
      <c r="D64" s="326"/>
      <c r="E64" s="328" t="s">
        <v>139</v>
      </c>
      <c r="F64" s="329" t="s">
        <v>188</v>
      </c>
      <c r="G64" s="324"/>
      <c r="H64" s="324"/>
      <c r="I64" s="324"/>
      <c r="J64" s="355"/>
    </row>
    <row r="65" spans="1:10" s="300" customFormat="1" ht="15.75">
      <c r="A65" s="319"/>
      <c r="B65" s="350" t="s">
        <v>143</v>
      </c>
      <c r="C65" s="349" t="s">
        <v>189</v>
      </c>
      <c r="D65" s="326"/>
      <c r="E65" s="328" t="s">
        <v>126</v>
      </c>
      <c r="F65" s="329" t="s">
        <v>190</v>
      </c>
      <c r="G65" s="324"/>
      <c r="H65" s="324"/>
      <c r="I65" s="324"/>
      <c r="J65" s="355"/>
    </row>
    <row r="66" spans="1:10" s="300" customFormat="1" ht="15.75">
      <c r="A66" s="319"/>
      <c r="B66" s="350"/>
      <c r="C66" s="349"/>
      <c r="D66" s="326"/>
      <c r="E66" s="328" t="s">
        <v>191</v>
      </c>
      <c r="F66" s="329" t="s">
        <v>192</v>
      </c>
      <c r="G66" s="324"/>
      <c r="H66" s="324"/>
      <c r="I66" s="324"/>
      <c r="J66" s="355"/>
    </row>
    <row r="67" spans="1:10" s="300" customFormat="1" ht="15.75">
      <c r="A67" s="319"/>
      <c r="B67" s="350"/>
      <c r="C67" s="349"/>
      <c r="D67" s="326"/>
      <c r="E67" s="328">
        <v>21</v>
      </c>
      <c r="F67" s="329" t="s">
        <v>193</v>
      </c>
      <c r="G67" s="324"/>
      <c r="H67" s="324"/>
      <c r="I67" s="324"/>
      <c r="J67" s="355"/>
    </row>
    <row r="68" spans="1:10" s="300" customFormat="1" ht="15.75">
      <c r="A68" s="319"/>
      <c r="B68" s="350"/>
      <c r="C68" s="349"/>
      <c r="D68" s="326"/>
      <c r="E68" s="328">
        <v>22</v>
      </c>
      <c r="F68" s="329" t="s">
        <v>194</v>
      </c>
      <c r="G68" s="324"/>
      <c r="H68" s="324"/>
      <c r="I68" s="324"/>
      <c r="J68" s="355"/>
    </row>
    <row r="69" spans="1:10" s="300" customFormat="1" ht="15.75">
      <c r="A69" s="319"/>
      <c r="B69" s="350"/>
      <c r="C69" s="349"/>
      <c r="D69" s="326"/>
      <c r="E69" s="328" t="s">
        <v>143</v>
      </c>
      <c r="F69" s="329" t="s">
        <v>197</v>
      </c>
      <c r="G69" s="324"/>
      <c r="H69" s="324"/>
      <c r="I69" s="324"/>
      <c r="J69" s="355"/>
    </row>
    <row r="70" spans="1:10" s="300" customFormat="1" ht="28.5">
      <c r="A70" s="319">
        <v>505</v>
      </c>
      <c r="B70" s="326"/>
      <c r="C70" s="321" t="s">
        <v>198</v>
      </c>
      <c r="D70" s="326"/>
      <c r="E70" s="328"/>
      <c r="F70" s="329"/>
      <c r="G70" s="324">
        <f>SUM(G71,G85,G113)</f>
        <v>279.14291599999996</v>
      </c>
      <c r="H70" s="324">
        <f>SUM(H71,H85,H113)</f>
        <v>279.14291599999996</v>
      </c>
      <c r="I70" s="324">
        <f>SUM(I71,I85,I113)</f>
        <v>0</v>
      </c>
      <c r="J70" s="355"/>
    </row>
    <row r="71" spans="1:10" s="300" customFormat="1" ht="15.75">
      <c r="A71" s="325"/>
      <c r="B71" s="326" t="s">
        <v>118</v>
      </c>
      <c r="C71" s="327" t="s">
        <v>199</v>
      </c>
      <c r="D71" s="320">
        <v>301</v>
      </c>
      <c r="E71" s="328"/>
      <c r="F71" s="323" t="s">
        <v>117</v>
      </c>
      <c r="G71" s="324">
        <f>SUM(G72:G84)</f>
        <v>279.14291599999996</v>
      </c>
      <c r="H71" s="324">
        <f>SUM(H72:H84)</f>
        <v>279.14291599999996</v>
      </c>
      <c r="I71" s="324">
        <f>SUM(I72:I84)</f>
        <v>0</v>
      </c>
      <c r="J71" s="355"/>
    </row>
    <row r="72" spans="1:10" s="300" customFormat="1" ht="15.75">
      <c r="A72" s="325"/>
      <c r="B72" s="326"/>
      <c r="C72" s="327"/>
      <c r="D72" s="320"/>
      <c r="E72" s="326" t="s">
        <v>118</v>
      </c>
      <c r="F72" s="329" t="s">
        <v>120</v>
      </c>
      <c r="G72" s="330">
        <v>85.02</v>
      </c>
      <c r="H72" s="330">
        <v>85.02</v>
      </c>
      <c r="I72" s="324"/>
      <c r="J72" s="356"/>
    </row>
    <row r="73" spans="1:10" s="300" customFormat="1" ht="15.75">
      <c r="A73" s="325"/>
      <c r="B73" s="326"/>
      <c r="C73" s="327"/>
      <c r="D73" s="320"/>
      <c r="E73" s="326" t="s">
        <v>121</v>
      </c>
      <c r="F73" s="329" t="s">
        <v>122</v>
      </c>
      <c r="G73" s="339">
        <v>44.79192</v>
      </c>
      <c r="H73" s="339">
        <v>44.79192</v>
      </c>
      <c r="I73" s="324"/>
      <c r="J73" s="355"/>
    </row>
    <row r="74" spans="1:10" s="300" customFormat="1" ht="15.75">
      <c r="A74" s="325"/>
      <c r="B74" s="326"/>
      <c r="C74" s="327"/>
      <c r="D74" s="320"/>
      <c r="E74" s="326" t="s">
        <v>123</v>
      </c>
      <c r="F74" s="329" t="s">
        <v>124</v>
      </c>
      <c r="G74" s="358"/>
      <c r="H74" s="358"/>
      <c r="I74" s="324"/>
      <c r="J74" s="355"/>
    </row>
    <row r="75" spans="1:10" s="300" customFormat="1" ht="15.75">
      <c r="A75" s="325"/>
      <c r="B75" s="326"/>
      <c r="C75" s="327"/>
      <c r="D75" s="320"/>
      <c r="E75" s="328" t="s">
        <v>139</v>
      </c>
      <c r="F75" s="329" t="s">
        <v>140</v>
      </c>
      <c r="G75" s="358"/>
      <c r="H75" s="358"/>
      <c r="I75" s="324"/>
      <c r="J75" s="356"/>
    </row>
    <row r="76" spans="1:10" s="300" customFormat="1" ht="15.75">
      <c r="A76" s="325"/>
      <c r="B76" s="326"/>
      <c r="C76" s="327"/>
      <c r="D76" s="320"/>
      <c r="E76" s="328" t="s">
        <v>154</v>
      </c>
      <c r="F76" s="329" t="s">
        <v>200</v>
      </c>
      <c r="G76" s="342">
        <v>66.439436</v>
      </c>
      <c r="H76" s="342">
        <v>66.439436</v>
      </c>
      <c r="I76" s="324"/>
      <c r="J76" s="355"/>
    </row>
    <row r="77" spans="1:10" s="300" customFormat="1" ht="28.5">
      <c r="A77" s="325"/>
      <c r="B77" s="326"/>
      <c r="C77" s="327"/>
      <c r="D77" s="320"/>
      <c r="E77" s="328" t="s">
        <v>126</v>
      </c>
      <c r="F77" s="329" t="s">
        <v>127</v>
      </c>
      <c r="G77" s="330">
        <v>24.233496</v>
      </c>
      <c r="H77" s="330">
        <v>24.233496</v>
      </c>
      <c r="I77" s="324"/>
      <c r="J77" s="355"/>
    </row>
    <row r="78" spans="1:10" s="300" customFormat="1" ht="15.75">
      <c r="A78" s="325"/>
      <c r="B78" s="326"/>
      <c r="C78" s="327"/>
      <c r="D78" s="320"/>
      <c r="E78" s="328" t="s">
        <v>128</v>
      </c>
      <c r="F78" s="329" t="s">
        <v>129</v>
      </c>
      <c r="I78" s="324"/>
      <c r="J78" s="355"/>
    </row>
    <row r="79" spans="1:10" s="300" customFormat="1" ht="28.5">
      <c r="A79" s="325"/>
      <c r="B79" s="326"/>
      <c r="C79" s="327"/>
      <c r="D79" s="320"/>
      <c r="E79" s="328">
        <v>10</v>
      </c>
      <c r="F79" s="329" t="s">
        <v>131</v>
      </c>
      <c r="G79" s="330">
        <v>13.18842</v>
      </c>
      <c r="H79" s="330">
        <v>13.18842</v>
      </c>
      <c r="I79" s="324"/>
      <c r="J79" s="355"/>
    </row>
    <row r="80" spans="1:10" s="300" customFormat="1" ht="28.5">
      <c r="A80" s="325"/>
      <c r="B80" s="326"/>
      <c r="C80" s="327"/>
      <c r="D80" s="320"/>
      <c r="E80" s="328" t="s">
        <v>132</v>
      </c>
      <c r="F80" s="329" t="s">
        <v>133</v>
      </c>
      <c r="G80" s="330">
        <v>7.101432</v>
      </c>
      <c r="H80" s="330">
        <v>7.101432</v>
      </c>
      <c r="I80" s="324"/>
      <c r="J80" s="355"/>
    </row>
    <row r="81" spans="1:10" s="300" customFormat="1" ht="15.75">
      <c r="A81" s="325"/>
      <c r="B81" s="326"/>
      <c r="C81" s="327"/>
      <c r="D81" s="320"/>
      <c r="E81" s="328" t="s">
        <v>134</v>
      </c>
      <c r="F81" s="329" t="s">
        <v>135</v>
      </c>
      <c r="G81" s="330">
        <v>1.666128</v>
      </c>
      <c r="H81" s="330">
        <v>1.666128</v>
      </c>
      <c r="I81" s="324"/>
      <c r="J81" s="355"/>
    </row>
    <row r="82" spans="1:10" s="300" customFormat="1" ht="15.75">
      <c r="A82" s="325"/>
      <c r="B82" s="326"/>
      <c r="C82" s="327"/>
      <c r="D82" s="320"/>
      <c r="E82" s="326">
        <v>13</v>
      </c>
      <c r="F82" s="329" t="s">
        <v>136</v>
      </c>
      <c r="G82" s="330">
        <v>36.702084</v>
      </c>
      <c r="H82" s="330">
        <v>36.702084</v>
      </c>
      <c r="I82" s="324"/>
      <c r="J82" s="355"/>
    </row>
    <row r="83" spans="1:10" s="300" customFormat="1" ht="15.75">
      <c r="A83" s="325"/>
      <c r="B83" s="326"/>
      <c r="C83" s="327"/>
      <c r="D83" s="320"/>
      <c r="E83" s="326">
        <v>14</v>
      </c>
      <c r="F83" s="329" t="s">
        <v>142</v>
      </c>
      <c r="G83" s="324"/>
      <c r="H83" s="324"/>
      <c r="I83" s="324"/>
      <c r="J83" s="355"/>
    </row>
    <row r="84" spans="1:10" s="300" customFormat="1" ht="15.75">
      <c r="A84" s="325"/>
      <c r="B84" s="326"/>
      <c r="C84" s="327"/>
      <c r="D84" s="320"/>
      <c r="E84" s="326" t="s">
        <v>143</v>
      </c>
      <c r="F84" s="329" t="s">
        <v>138</v>
      </c>
      <c r="G84" s="324"/>
      <c r="H84" s="324"/>
      <c r="I84" s="324"/>
      <c r="J84" s="355"/>
    </row>
    <row r="85" spans="1:10" s="300" customFormat="1" ht="15.75">
      <c r="A85" s="325"/>
      <c r="B85" s="326" t="s">
        <v>121</v>
      </c>
      <c r="C85" s="327" t="s">
        <v>201</v>
      </c>
      <c r="D85" s="320">
        <v>302</v>
      </c>
      <c r="E85" s="328"/>
      <c r="F85" s="337" t="s">
        <v>145</v>
      </c>
      <c r="G85" s="324">
        <f>SUM(G86:G112)</f>
        <v>0</v>
      </c>
      <c r="H85" s="324">
        <f>SUM(H86:H112)</f>
        <v>0</v>
      </c>
      <c r="I85" s="324">
        <f>SUM(I86:I112)</f>
        <v>0</v>
      </c>
      <c r="J85" s="355"/>
    </row>
    <row r="86" spans="1:10" s="300" customFormat="1" ht="15.75">
      <c r="A86" s="325"/>
      <c r="B86" s="326"/>
      <c r="C86" s="327"/>
      <c r="D86" s="320"/>
      <c r="E86" s="326" t="s">
        <v>118</v>
      </c>
      <c r="F86" s="329" t="s">
        <v>147</v>
      </c>
      <c r="G86" s="324"/>
      <c r="H86" s="324"/>
      <c r="I86" s="324"/>
      <c r="J86" s="355"/>
    </row>
    <row r="87" spans="1:10" s="300" customFormat="1" ht="15.75">
      <c r="A87" s="325"/>
      <c r="B87" s="326"/>
      <c r="C87" s="327"/>
      <c r="D87" s="320"/>
      <c r="E87" s="326" t="s">
        <v>121</v>
      </c>
      <c r="F87" s="329" t="s">
        <v>148</v>
      </c>
      <c r="G87" s="324"/>
      <c r="H87" s="324"/>
      <c r="I87" s="324"/>
      <c r="J87" s="355"/>
    </row>
    <row r="88" spans="1:10" s="300" customFormat="1" ht="15.75">
      <c r="A88" s="325"/>
      <c r="B88" s="326"/>
      <c r="C88" s="327"/>
      <c r="D88" s="320"/>
      <c r="E88" s="326" t="s">
        <v>123</v>
      </c>
      <c r="F88" s="329" t="s">
        <v>163</v>
      </c>
      <c r="G88" s="324"/>
      <c r="H88" s="324"/>
      <c r="I88" s="324"/>
      <c r="J88" s="355"/>
    </row>
    <row r="89" spans="1:10" s="300" customFormat="1" ht="15.75">
      <c r="A89" s="325"/>
      <c r="B89" s="326"/>
      <c r="C89" s="327"/>
      <c r="D89" s="320"/>
      <c r="E89" s="326" t="s">
        <v>149</v>
      </c>
      <c r="F89" s="329" t="s">
        <v>202</v>
      </c>
      <c r="G89" s="324"/>
      <c r="H89" s="324"/>
      <c r="I89" s="324"/>
      <c r="J89" s="355"/>
    </row>
    <row r="90" spans="1:10" s="300" customFormat="1" ht="15.75">
      <c r="A90" s="325"/>
      <c r="B90" s="326"/>
      <c r="C90" s="327"/>
      <c r="D90" s="320"/>
      <c r="E90" s="326" t="s">
        <v>151</v>
      </c>
      <c r="F90" s="329" t="s">
        <v>203</v>
      </c>
      <c r="G90" s="324"/>
      <c r="H90" s="324"/>
      <c r="I90" s="324"/>
      <c r="J90" s="355"/>
    </row>
    <row r="91" spans="1:10" s="300" customFormat="1" ht="15.75">
      <c r="A91" s="325"/>
      <c r="B91" s="326"/>
      <c r="C91" s="327"/>
      <c r="D91" s="320"/>
      <c r="E91" s="326" t="s">
        <v>139</v>
      </c>
      <c r="F91" s="329" t="s">
        <v>204</v>
      </c>
      <c r="G91" s="324"/>
      <c r="H91" s="324"/>
      <c r="I91" s="324"/>
      <c r="J91" s="355"/>
    </row>
    <row r="92" spans="1:10" s="300" customFormat="1" ht="15.75">
      <c r="A92" s="325"/>
      <c r="B92" s="326"/>
      <c r="C92" s="327"/>
      <c r="D92" s="320"/>
      <c r="E92" s="326" t="s">
        <v>154</v>
      </c>
      <c r="F92" s="329" t="s">
        <v>150</v>
      </c>
      <c r="G92" s="324"/>
      <c r="H92" s="324"/>
      <c r="I92" s="324"/>
      <c r="J92" s="355"/>
    </row>
    <row r="93" spans="1:10" s="300" customFormat="1" ht="15.75">
      <c r="A93" s="325"/>
      <c r="B93" s="326"/>
      <c r="C93" s="327"/>
      <c r="D93" s="320"/>
      <c r="E93" s="326" t="s">
        <v>126</v>
      </c>
      <c r="F93" s="329" t="s">
        <v>205</v>
      </c>
      <c r="G93" s="324"/>
      <c r="H93" s="324"/>
      <c r="I93" s="324"/>
      <c r="J93" s="355"/>
    </row>
    <row r="94" spans="1:10" s="300" customFormat="1" ht="15.75">
      <c r="A94" s="325"/>
      <c r="B94" s="326"/>
      <c r="C94" s="327"/>
      <c r="D94" s="320"/>
      <c r="E94" s="326" t="s">
        <v>128</v>
      </c>
      <c r="F94" s="329" t="s">
        <v>206</v>
      </c>
      <c r="G94" s="324"/>
      <c r="H94" s="324"/>
      <c r="I94" s="324"/>
      <c r="J94" s="355"/>
    </row>
    <row r="95" spans="1:10" s="300" customFormat="1" ht="15.75">
      <c r="A95" s="325"/>
      <c r="B95" s="326"/>
      <c r="C95" s="327"/>
      <c r="D95" s="320"/>
      <c r="E95" s="326">
        <v>11</v>
      </c>
      <c r="F95" s="329" t="s">
        <v>152</v>
      </c>
      <c r="G95" s="324"/>
      <c r="H95" s="324"/>
      <c r="I95" s="324"/>
      <c r="J95" s="355"/>
    </row>
    <row r="96" spans="1:10" s="300" customFormat="1" ht="28.5">
      <c r="A96" s="325"/>
      <c r="B96" s="326"/>
      <c r="C96" s="327"/>
      <c r="D96" s="320"/>
      <c r="E96" s="326">
        <v>12</v>
      </c>
      <c r="F96" s="329" t="s">
        <v>169</v>
      </c>
      <c r="G96" s="324"/>
      <c r="H96" s="324"/>
      <c r="I96" s="324"/>
      <c r="J96" s="355"/>
    </row>
    <row r="97" spans="1:10" s="300" customFormat="1" ht="15.75">
      <c r="A97" s="325"/>
      <c r="B97" s="326"/>
      <c r="C97" s="327"/>
      <c r="D97" s="320"/>
      <c r="E97" s="326">
        <v>13</v>
      </c>
      <c r="F97" s="329" t="s">
        <v>172</v>
      </c>
      <c r="G97" s="324"/>
      <c r="H97" s="324"/>
      <c r="I97" s="324"/>
      <c r="J97" s="355"/>
    </row>
    <row r="98" spans="1:10" s="300" customFormat="1" ht="15.75">
      <c r="A98" s="325"/>
      <c r="B98" s="326"/>
      <c r="C98" s="327"/>
      <c r="D98" s="320"/>
      <c r="E98" s="326">
        <v>14</v>
      </c>
      <c r="F98" s="329" t="s">
        <v>153</v>
      </c>
      <c r="G98" s="324"/>
      <c r="H98" s="324"/>
      <c r="I98" s="324"/>
      <c r="J98" s="355"/>
    </row>
    <row r="99" spans="1:10" s="300" customFormat="1" ht="15.75">
      <c r="A99" s="325"/>
      <c r="B99" s="326"/>
      <c r="C99" s="327"/>
      <c r="D99" s="320"/>
      <c r="E99" s="326">
        <v>15</v>
      </c>
      <c r="F99" s="329" t="s">
        <v>158</v>
      </c>
      <c r="G99" s="324"/>
      <c r="H99" s="324"/>
      <c r="I99" s="324"/>
      <c r="J99" s="355"/>
    </row>
    <row r="100" spans="1:10" s="300" customFormat="1" ht="15.75">
      <c r="A100" s="325"/>
      <c r="B100" s="326"/>
      <c r="C100" s="327"/>
      <c r="D100" s="320"/>
      <c r="E100" s="326">
        <v>16</v>
      </c>
      <c r="F100" s="329" t="s">
        <v>160</v>
      </c>
      <c r="G100" s="324"/>
      <c r="H100" s="324"/>
      <c r="I100" s="324"/>
      <c r="J100" s="355"/>
    </row>
    <row r="101" spans="1:10" s="300" customFormat="1" ht="15.75">
      <c r="A101" s="325"/>
      <c r="B101" s="326"/>
      <c r="C101" s="327"/>
      <c r="D101" s="320"/>
      <c r="E101" s="326">
        <v>17</v>
      </c>
      <c r="F101" s="329" t="s">
        <v>167</v>
      </c>
      <c r="G101" s="324"/>
      <c r="H101" s="324"/>
      <c r="I101" s="324"/>
      <c r="J101" s="355"/>
    </row>
    <row r="102" spans="1:10" s="300" customFormat="1" ht="15.75">
      <c r="A102" s="325"/>
      <c r="B102" s="326"/>
      <c r="C102" s="327"/>
      <c r="D102" s="320"/>
      <c r="E102" s="326">
        <v>18</v>
      </c>
      <c r="F102" s="329" t="s">
        <v>207</v>
      </c>
      <c r="G102" s="324"/>
      <c r="H102" s="324"/>
      <c r="I102" s="324"/>
      <c r="J102" s="355"/>
    </row>
    <row r="103" spans="1:10" s="300" customFormat="1" ht="15.75">
      <c r="A103" s="325"/>
      <c r="B103" s="326"/>
      <c r="C103" s="327"/>
      <c r="D103" s="320"/>
      <c r="E103" s="326">
        <v>24</v>
      </c>
      <c r="F103" s="329" t="s">
        <v>208</v>
      </c>
      <c r="G103" s="324"/>
      <c r="H103" s="324"/>
      <c r="I103" s="324"/>
      <c r="J103" s="355"/>
    </row>
    <row r="104" spans="1:10" s="300" customFormat="1" ht="15.75">
      <c r="A104" s="325"/>
      <c r="B104" s="326"/>
      <c r="C104" s="327"/>
      <c r="D104" s="320"/>
      <c r="E104" s="326">
        <v>25</v>
      </c>
      <c r="F104" s="327" t="s">
        <v>209</v>
      </c>
      <c r="G104" s="344"/>
      <c r="H104" s="344"/>
      <c r="I104" s="344"/>
      <c r="J104" s="359"/>
    </row>
    <row r="105" spans="1:10" s="300" customFormat="1" ht="15.75">
      <c r="A105" s="325"/>
      <c r="B105" s="326"/>
      <c r="C105" s="327"/>
      <c r="D105" s="320"/>
      <c r="E105" s="326">
        <v>26</v>
      </c>
      <c r="F105" s="327" t="s">
        <v>165</v>
      </c>
      <c r="G105" s="344"/>
      <c r="H105" s="344"/>
      <c r="I105" s="344"/>
      <c r="J105" s="359"/>
    </row>
    <row r="106" spans="1:10" s="300" customFormat="1" ht="15.75">
      <c r="A106" s="325"/>
      <c r="B106" s="326"/>
      <c r="C106" s="327"/>
      <c r="D106" s="320"/>
      <c r="E106" s="326">
        <v>27</v>
      </c>
      <c r="F106" s="327" t="s">
        <v>162</v>
      </c>
      <c r="G106" s="344"/>
      <c r="H106" s="344"/>
      <c r="I106" s="344"/>
      <c r="J106" s="359"/>
    </row>
    <row r="107" spans="1:10" s="300" customFormat="1" ht="15.75">
      <c r="A107" s="325"/>
      <c r="B107" s="326"/>
      <c r="C107" s="327"/>
      <c r="D107" s="320"/>
      <c r="E107" s="326">
        <v>28</v>
      </c>
      <c r="F107" s="327" t="s">
        <v>155</v>
      </c>
      <c r="G107" s="344"/>
      <c r="H107" s="344"/>
      <c r="I107" s="344"/>
      <c r="J107" s="359"/>
    </row>
    <row r="108" spans="1:10" s="300" customFormat="1" ht="15.75">
      <c r="A108" s="325"/>
      <c r="B108" s="326"/>
      <c r="C108" s="327"/>
      <c r="D108" s="320"/>
      <c r="E108" s="326">
        <v>29</v>
      </c>
      <c r="F108" s="327" t="s">
        <v>156</v>
      </c>
      <c r="G108" s="344"/>
      <c r="H108" s="344"/>
      <c r="I108" s="344"/>
      <c r="J108" s="359"/>
    </row>
    <row r="109" spans="1:10" s="300" customFormat="1" ht="28.5">
      <c r="A109" s="325"/>
      <c r="B109" s="326"/>
      <c r="C109" s="327"/>
      <c r="D109" s="320"/>
      <c r="E109" s="326">
        <v>31</v>
      </c>
      <c r="F109" s="327" t="s">
        <v>170</v>
      </c>
      <c r="G109" s="344"/>
      <c r="H109" s="344"/>
      <c r="I109" s="344"/>
      <c r="J109" s="356"/>
    </row>
    <row r="110" spans="1:10" s="300" customFormat="1" ht="15.75">
      <c r="A110" s="325"/>
      <c r="B110" s="326"/>
      <c r="C110" s="327"/>
      <c r="D110" s="320"/>
      <c r="E110" s="326">
        <v>39</v>
      </c>
      <c r="F110" s="327" t="s">
        <v>157</v>
      </c>
      <c r="G110" s="344"/>
      <c r="H110" s="344"/>
      <c r="I110" s="344"/>
      <c r="J110" s="359"/>
    </row>
    <row r="111" spans="1:10" s="300" customFormat="1" ht="15.75">
      <c r="A111" s="325"/>
      <c r="B111" s="326"/>
      <c r="C111" s="327"/>
      <c r="D111" s="320"/>
      <c r="E111" s="326">
        <v>40</v>
      </c>
      <c r="F111" s="327" t="s">
        <v>210</v>
      </c>
      <c r="G111" s="344"/>
      <c r="H111" s="344"/>
      <c r="I111" s="344"/>
      <c r="J111" s="359"/>
    </row>
    <row r="112" spans="1:10" s="300" customFormat="1" ht="28.5">
      <c r="A112" s="325"/>
      <c r="B112" s="326"/>
      <c r="C112" s="327"/>
      <c r="D112" s="320"/>
      <c r="E112" s="326">
        <v>99</v>
      </c>
      <c r="F112" s="327" t="s">
        <v>173</v>
      </c>
      <c r="G112" s="344"/>
      <c r="H112" s="344"/>
      <c r="I112" s="344"/>
      <c r="J112" s="359"/>
    </row>
    <row r="113" spans="1:10" s="300" customFormat="1" ht="28.5">
      <c r="A113" s="325"/>
      <c r="B113" s="326">
        <v>99</v>
      </c>
      <c r="C113" s="327" t="s">
        <v>211</v>
      </c>
      <c r="D113" s="320"/>
      <c r="E113" s="328"/>
      <c r="F113" s="335"/>
      <c r="G113" s="344"/>
      <c r="H113" s="344"/>
      <c r="I113" s="344"/>
      <c r="J113" s="359"/>
    </row>
    <row r="114" spans="1:10" s="300" customFormat="1" ht="28.5">
      <c r="A114" s="333">
        <v>506</v>
      </c>
      <c r="B114" s="326"/>
      <c r="C114" s="321" t="s">
        <v>212</v>
      </c>
      <c r="D114" s="326"/>
      <c r="E114" s="328"/>
      <c r="F114" s="327"/>
      <c r="G114" s="344">
        <f>SUM(G115:G116)</f>
        <v>0</v>
      </c>
      <c r="H114" s="344">
        <f>SUM(H115:H116)</f>
        <v>0</v>
      </c>
      <c r="I114" s="344">
        <f>SUM(I115:I116)</f>
        <v>0</v>
      </c>
      <c r="J114" s="359"/>
    </row>
    <row r="115" spans="1:10" s="300" customFormat="1" ht="15.75">
      <c r="A115" s="325"/>
      <c r="B115" s="326" t="s">
        <v>118</v>
      </c>
      <c r="C115" s="327" t="s">
        <v>213</v>
      </c>
      <c r="D115" s="320">
        <v>310</v>
      </c>
      <c r="E115" s="328"/>
      <c r="F115" s="321" t="s">
        <v>214</v>
      </c>
      <c r="G115" s="344"/>
      <c r="H115" s="344"/>
      <c r="I115" s="344"/>
      <c r="J115" s="359"/>
    </row>
    <row r="116" spans="1:10" s="300" customFormat="1" ht="28.5">
      <c r="A116" s="325"/>
      <c r="B116" s="326" t="s">
        <v>121</v>
      </c>
      <c r="C116" s="327" t="s">
        <v>215</v>
      </c>
      <c r="D116" s="320">
        <v>309</v>
      </c>
      <c r="E116" s="328"/>
      <c r="F116" s="321" t="s">
        <v>196</v>
      </c>
      <c r="G116" s="344"/>
      <c r="H116" s="344"/>
      <c r="I116" s="344"/>
      <c r="J116" s="359"/>
    </row>
    <row r="117" spans="1:10" s="300" customFormat="1" ht="15.75">
      <c r="A117" s="319">
        <v>507</v>
      </c>
      <c r="B117" s="320"/>
      <c r="C117" s="321" t="s">
        <v>216</v>
      </c>
      <c r="D117" s="320">
        <v>312</v>
      </c>
      <c r="E117" s="322"/>
      <c r="F117" s="321" t="s">
        <v>216</v>
      </c>
      <c r="G117" s="344">
        <f>SUM(G118:G120)</f>
        <v>0</v>
      </c>
      <c r="H117" s="344">
        <f>SUM(H118:H120)</f>
        <v>0</v>
      </c>
      <c r="I117" s="344">
        <f>SUM(I118:I120)</f>
        <v>0</v>
      </c>
      <c r="J117" s="359"/>
    </row>
    <row r="118" spans="1:10" s="300" customFormat="1" ht="15.75">
      <c r="A118" s="319"/>
      <c r="B118" s="326" t="s">
        <v>118</v>
      </c>
      <c r="C118" s="327" t="s">
        <v>217</v>
      </c>
      <c r="D118" s="320"/>
      <c r="E118" s="326" t="s">
        <v>149</v>
      </c>
      <c r="F118" s="327" t="s">
        <v>217</v>
      </c>
      <c r="G118" s="344"/>
      <c r="H118" s="344"/>
      <c r="I118" s="344"/>
      <c r="J118" s="359"/>
    </row>
    <row r="119" spans="1:10" s="300" customFormat="1" ht="15.75">
      <c r="A119" s="319"/>
      <c r="B119" s="326" t="s">
        <v>121</v>
      </c>
      <c r="C119" s="327" t="s">
        <v>218</v>
      </c>
      <c r="D119" s="320"/>
      <c r="E119" s="326" t="s">
        <v>151</v>
      </c>
      <c r="F119" s="327" t="s">
        <v>218</v>
      </c>
      <c r="G119" s="344"/>
      <c r="H119" s="344"/>
      <c r="I119" s="344"/>
      <c r="J119" s="359"/>
    </row>
    <row r="120" spans="1:10" s="300" customFormat="1" ht="15.75">
      <c r="A120" s="319"/>
      <c r="B120" s="326">
        <v>99</v>
      </c>
      <c r="C120" s="327" t="s">
        <v>219</v>
      </c>
      <c r="D120" s="320"/>
      <c r="E120" s="328">
        <v>99</v>
      </c>
      <c r="F120" s="327" t="s">
        <v>219</v>
      </c>
      <c r="G120" s="344"/>
      <c r="H120" s="344"/>
      <c r="I120" s="344"/>
      <c r="J120" s="359"/>
    </row>
    <row r="121" spans="1:10" s="300" customFormat="1" ht="15.75">
      <c r="A121" s="319">
        <v>508</v>
      </c>
      <c r="B121" s="320"/>
      <c r="C121" s="321" t="s">
        <v>220</v>
      </c>
      <c r="D121" s="320"/>
      <c r="E121" s="320"/>
      <c r="F121" s="321"/>
      <c r="G121" s="344">
        <f>SUM(G122:G124)</f>
        <v>0</v>
      </c>
      <c r="H121" s="344">
        <f>SUM(H122:H124)</f>
        <v>0</v>
      </c>
      <c r="I121" s="344">
        <f>SUM(I122:I124)</f>
        <v>0</v>
      </c>
      <c r="J121" s="359"/>
    </row>
    <row r="122" spans="1:10" s="300" customFormat="1" ht="15.75">
      <c r="A122" s="319"/>
      <c r="B122" s="326" t="s">
        <v>118</v>
      </c>
      <c r="C122" s="327" t="s">
        <v>221</v>
      </c>
      <c r="D122" s="320">
        <v>312</v>
      </c>
      <c r="E122" s="326" t="s">
        <v>118</v>
      </c>
      <c r="F122" s="327" t="s">
        <v>222</v>
      </c>
      <c r="G122" s="344"/>
      <c r="H122" s="344"/>
      <c r="I122" s="344"/>
      <c r="J122" s="359"/>
    </row>
    <row r="123" spans="1:10" s="300" customFormat="1" ht="28.5">
      <c r="A123" s="319"/>
      <c r="B123" s="326"/>
      <c r="C123" s="327"/>
      <c r="D123" s="320"/>
      <c r="E123" s="328" t="s">
        <v>123</v>
      </c>
      <c r="F123" s="327" t="s">
        <v>223</v>
      </c>
      <c r="G123" s="344"/>
      <c r="H123" s="344"/>
      <c r="I123" s="344"/>
      <c r="J123" s="359"/>
    </row>
    <row r="124" spans="1:10" s="300" customFormat="1" ht="28.5">
      <c r="A124" s="319"/>
      <c r="B124" s="326" t="s">
        <v>121</v>
      </c>
      <c r="C124" s="327" t="s">
        <v>224</v>
      </c>
      <c r="D124" s="320">
        <v>311</v>
      </c>
      <c r="E124" s="320"/>
      <c r="F124" s="321" t="s">
        <v>225</v>
      </c>
      <c r="G124" s="344"/>
      <c r="H124" s="344"/>
      <c r="I124" s="344"/>
      <c r="J124" s="359"/>
    </row>
    <row r="125" spans="1:10" s="300" customFormat="1" ht="28.5">
      <c r="A125" s="319">
        <v>509</v>
      </c>
      <c r="B125" s="320"/>
      <c r="C125" s="321" t="s">
        <v>226</v>
      </c>
      <c r="D125" s="320">
        <v>303</v>
      </c>
      <c r="E125" s="322"/>
      <c r="F125" s="321" t="s">
        <v>226</v>
      </c>
      <c r="G125" s="344">
        <f>SUM(G126:G136)</f>
        <v>33.31</v>
      </c>
      <c r="H125" s="344">
        <f>SUM(H126:H136)</f>
        <v>33.31</v>
      </c>
      <c r="I125" s="344">
        <f>SUM(I126:I136)</f>
        <v>0</v>
      </c>
      <c r="J125" s="359"/>
    </row>
    <row r="126" spans="1:10" s="300" customFormat="1" ht="15.75">
      <c r="A126" s="319"/>
      <c r="B126" s="328" t="s">
        <v>118</v>
      </c>
      <c r="C126" s="327" t="s">
        <v>227</v>
      </c>
      <c r="D126" s="326"/>
      <c r="E126" s="328" t="s">
        <v>149</v>
      </c>
      <c r="F126" s="327" t="s">
        <v>228</v>
      </c>
      <c r="G126" s="344"/>
      <c r="H126" s="344"/>
      <c r="I126" s="344"/>
      <c r="J126" s="359"/>
    </row>
    <row r="127" spans="1:10" s="300" customFormat="1" ht="15.75">
      <c r="A127" s="319"/>
      <c r="B127" s="328"/>
      <c r="C127" s="327"/>
      <c r="D127" s="326"/>
      <c r="E127" s="328" t="s">
        <v>151</v>
      </c>
      <c r="F127" s="327" t="s">
        <v>229</v>
      </c>
      <c r="G127" s="344"/>
      <c r="H127" s="344"/>
      <c r="I127" s="344"/>
      <c r="J127" s="359"/>
    </row>
    <row r="128" spans="1:10" s="300" customFormat="1" ht="15.75">
      <c r="A128" s="319"/>
      <c r="B128" s="328"/>
      <c r="C128" s="327"/>
      <c r="D128" s="326"/>
      <c r="E128" s="328" t="s">
        <v>139</v>
      </c>
      <c r="F128" s="327" t="s">
        <v>230</v>
      </c>
      <c r="G128" s="344"/>
      <c r="H128" s="344"/>
      <c r="I128" s="344"/>
      <c r="J128" s="359"/>
    </row>
    <row r="129" spans="1:10" s="300" customFormat="1" ht="15.75">
      <c r="A129" s="319"/>
      <c r="B129" s="328"/>
      <c r="C129" s="327"/>
      <c r="D129" s="326"/>
      <c r="E129" s="328" t="s">
        <v>154</v>
      </c>
      <c r="F129" s="327" t="s">
        <v>231</v>
      </c>
      <c r="G129" s="344"/>
      <c r="H129" s="344"/>
      <c r="I129" s="344"/>
      <c r="J129" s="359"/>
    </row>
    <row r="130" spans="1:10" s="300" customFormat="1" ht="15.75">
      <c r="A130" s="319"/>
      <c r="B130" s="328"/>
      <c r="C130" s="327"/>
      <c r="D130" s="326"/>
      <c r="E130" s="328" t="s">
        <v>128</v>
      </c>
      <c r="F130" s="327" t="s">
        <v>232</v>
      </c>
      <c r="G130" s="344"/>
      <c r="H130" s="344"/>
      <c r="I130" s="344"/>
      <c r="J130" s="359"/>
    </row>
    <row r="131" spans="1:10" s="300" customFormat="1" ht="15.75">
      <c r="A131" s="319"/>
      <c r="B131" s="328" t="s">
        <v>121</v>
      </c>
      <c r="C131" s="327" t="s">
        <v>233</v>
      </c>
      <c r="D131" s="326"/>
      <c r="E131" s="328" t="s">
        <v>126</v>
      </c>
      <c r="F131" s="327" t="s">
        <v>233</v>
      </c>
      <c r="G131" s="344"/>
      <c r="H131" s="344"/>
      <c r="I131" s="344"/>
      <c r="J131" s="359"/>
    </row>
    <row r="132" spans="1:10" s="300" customFormat="1" ht="15.75">
      <c r="A132" s="319"/>
      <c r="B132" s="328" t="s">
        <v>123</v>
      </c>
      <c r="C132" s="327" t="s">
        <v>234</v>
      </c>
      <c r="D132" s="326"/>
      <c r="E132" s="328" t="s">
        <v>130</v>
      </c>
      <c r="F132" s="327" t="s">
        <v>234</v>
      </c>
      <c r="G132" s="344"/>
      <c r="H132" s="344"/>
      <c r="I132" s="344"/>
      <c r="J132" s="359"/>
    </row>
    <row r="133" spans="1:10" s="300" customFormat="1" ht="15.75">
      <c r="A133" s="325"/>
      <c r="B133" s="328" t="s">
        <v>151</v>
      </c>
      <c r="C133" s="327" t="s">
        <v>235</v>
      </c>
      <c r="D133" s="326"/>
      <c r="E133" s="328" t="s">
        <v>118</v>
      </c>
      <c r="F133" s="327" t="s">
        <v>236</v>
      </c>
      <c r="G133" s="324"/>
      <c r="H133" s="324"/>
      <c r="I133" s="324"/>
      <c r="J133" s="356"/>
    </row>
    <row r="134" spans="1:10" s="300" customFormat="1" ht="15.75">
      <c r="A134" s="325"/>
      <c r="B134" s="328"/>
      <c r="C134" s="327"/>
      <c r="D134" s="326"/>
      <c r="E134" s="328" t="s">
        <v>121</v>
      </c>
      <c r="F134" s="327" t="s">
        <v>237</v>
      </c>
      <c r="G134" s="344">
        <v>33.31</v>
      </c>
      <c r="H134" s="344">
        <v>33.31</v>
      </c>
      <c r="I134" s="344"/>
      <c r="J134" s="356"/>
    </row>
    <row r="135" spans="1:10" s="300" customFormat="1" ht="15.75">
      <c r="A135" s="325"/>
      <c r="B135" s="328"/>
      <c r="C135" s="327"/>
      <c r="D135" s="326"/>
      <c r="E135" s="328" t="s">
        <v>123</v>
      </c>
      <c r="F135" s="327" t="s">
        <v>238</v>
      </c>
      <c r="G135" s="344"/>
      <c r="H135" s="344"/>
      <c r="I135" s="344"/>
      <c r="J135" s="359"/>
    </row>
    <row r="136" spans="1:10" s="300" customFormat="1" ht="28.5">
      <c r="A136" s="325"/>
      <c r="B136" s="326">
        <v>99</v>
      </c>
      <c r="C136" s="327" t="s">
        <v>239</v>
      </c>
      <c r="D136" s="326"/>
      <c r="E136" s="328" t="s">
        <v>143</v>
      </c>
      <c r="F136" s="327" t="s">
        <v>239</v>
      </c>
      <c r="G136" s="344"/>
      <c r="H136" s="344"/>
      <c r="I136" s="344"/>
      <c r="J136" s="359"/>
    </row>
    <row r="137" spans="1:10" s="300" customFormat="1" ht="28.5">
      <c r="A137" s="319">
        <v>510</v>
      </c>
      <c r="B137" s="326"/>
      <c r="C137" s="321" t="s">
        <v>240</v>
      </c>
      <c r="D137" s="320">
        <v>313</v>
      </c>
      <c r="E137" s="326"/>
      <c r="F137" s="321" t="s">
        <v>240</v>
      </c>
      <c r="G137" s="344">
        <f>SUM(G138:G139)</f>
        <v>0</v>
      </c>
      <c r="H137" s="344">
        <f>SUM(H138:H139)</f>
        <v>0</v>
      </c>
      <c r="I137" s="344">
        <f>SUM(I138:I139)</f>
        <v>0</v>
      </c>
      <c r="J137" s="359"/>
    </row>
    <row r="138" spans="1:10" s="300" customFormat="1" ht="28.5">
      <c r="A138" s="325"/>
      <c r="B138" s="326" t="s">
        <v>121</v>
      </c>
      <c r="C138" s="327" t="s">
        <v>241</v>
      </c>
      <c r="D138" s="326"/>
      <c r="E138" s="326" t="s">
        <v>121</v>
      </c>
      <c r="F138" s="327" t="s">
        <v>241</v>
      </c>
      <c r="G138" s="344"/>
      <c r="H138" s="344"/>
      <c r="I138" s="344"/>
      <c r="J138" s="359"/>
    </row>
    <row r="139" spans="1:10" s="300" customFormat="1" ht="28.5">
      <c r="A139" s="325"/>
      <c r="B139" s="326" t="s">
        <v>123</v>
      </c>
      <c r="C139" s="327" t="s">
        <v>242</v>
      </c>
      <c r="D139" s="326"/>
      <c r="E139" s="326" t="s">
        <v>123</v>
      </c>
      <c r="F139" s="327" t="s">
        <v>242</v>
      </c>
      <c r="G139" s="344"/>
      <c r="H139" s="344"/>
      <c r="I139" s="344"/>
      <c r="J139" s="359"/>
    </row>
    <row r="140" spans="1:10" s="300" customFormat="1" ht="28.5">
      <c r="A140" s="319">
        <v>511</v>
      </c>
      <c r="B140" s="320"/>
      <c r="C140" s="321" t="s">
        <v>243</v>
      </c>
      <c r="D140" s="320">
        <v>307</v>
      </c>
      <c r="E140" s="322"/>
      <c r="F140" s="321" t="s">
        <v>243</v>
      </c>
      <c r="G140" s="344">
        <f>SUM(G141:G144)</f>
        <v>0</v>
      </c>
      <c r="H140" s="344">
        <f>SUM(H141:H144)</f>
        <v>0</v>
      </c>
      <c r="I140" s="344">
        <f>SUM(I141:I144)</f>
        <v>0</v>
      </c>
      <c r="J140" s="359"/>
    </row>
    <row r="141" spans="1:10" s="300" customFormat="1" ht="15.75">
      <c r="A141" s="325"/>
      <c r="B141" s="326" t="s">
        <v>118</v>
      </c>
      <c r="C141" s="327" t="s">
        <v>244</v>
      </c>
      <c r="D141" s="326"/>
      <c r="E141" s="328" t="s">
        <v>118</v>
      </c>
      <c r="F141" s="327" t="s">
        <v>244</v>
      </c>
      <c r="G141" s="344"/>
      <c r="H141" s="344"/>
      <c r="I141" s="344"/>
      <c r="J141" s="359"/>
    </row>
    <row r="142" spans="1:10" s="300" customFormat="1" ht="15.75">
      <c r="A142" s="325"/>
      <c r="B142" s="326" t="s">
        <v>121</v>
      </c>
      <c r="C142" s="327" t="s">
        <v>245</v>
      </c>
      <c r="D142" s="326"/>
      <c r="E142" s="328" t="s">
        <v>121</v>
      </c>
      <c r="F142" s="327" t="s">
        <v>245</v>
      </c>
      <c r="G142" s="344"/>
      <c r="H142" s="344"/>
      <c r="I142" s="344"/>
      <c r="J142" s="359"/>
    </row>
    <row r="143" spans="1:10" s="300" customFormat="1" ht="15.75">
      <c r="A143" s="325"/>
      <c r="B143" s="326" t="s">
        <v>123</v>
      </c>
      <c r="C143" s="327" t="s">
        <v>246</v>
      </c>
      <c r="D143" s="326"/>
      <c r="E143" s="326" t="s">
        <v>123</v>
      </c>
      <c r="F143" s="327" t="s">
        <v>246</v>
      </c>
      <c r="G143" s="344"/>
      <c r="H143" s="344"/>
      <c r="I143" s="344"/>
      <c r="J143" s="359"/>
    </row>
    <row r="144" spans="1:10" s="300" customFormat="1" ht="15.75">
      <c r="A144" s="325"/>
      <c r="B144" s="326" t="s">
        <v>149</v>
      </c>
      <c r="C144" s="327" t="s">
        <v>247</v>
      </c>
      <c r="D144" s="326"/>
      <c r="E144" s="326" t="s">
        <v>149</v>
      </c>
      <c r="F144" s="327" t="s">
        <v>247</v>
      </c>
      <c r="G144" s="344"/>
      <c r="H144" s="344"/>
      <c r="I144" s="344"/>
      <c r="J144" s="359"/>
    </row>
    <row r="145" spans="1:10" s="300" customFormat="1" ht="15.75">
      <c r="A145" s="319">
        <v>599</v>
      </c>
      <c r="B145" s="320"/>
      <c r="C145" s="321" t="s">
        <v>57</v>
      </c>
      <c r="D145" s="320" t="s">
        <v>248</v>
      </c>
      <c r="E145" s="322"/>
      <c r="F145" s="321" t="s">
        <v>57</v>
      </c>
      <c r="G145" s="344">
        <f>SUM(G146:G149)</f>
        <v>0</v>
      </c>
      <c r="H145" s="344">
        <f>SUM(H146:H149)</f>
        <v>0</v>
      </c>
      <c r="I145" s="344">
        <f>SUM(I146:I149)</f>
        <v>0</v>
      </c>
      <c r="J145" s="359"/>
    </row>
    <row r="146" spans="1:10" s="300" customFormat="1" ht="15.75">
      <c r="A146" s="325"/>
      <c r="B146" s="326" t="s">
        <v>139</v>
      </c>
      <c r="C146" s="327" t="s">
        <v>249</v>
      </c>
      <c r="D146" s="326"/>
      <c r="E146" s="326" t="s">
        <v>139</v>
      </c>
      <c r="F146" s="327" t="s">
        <v>249</v>
      </c>
      <c r="G146" s="344"/>
      <c r="H146" s="344"/>
      <c r="I146" s="344"/>
      <c r="J146" s="359"/>
    </row>
    <row r="147" spans="1:10" s="300" customFormat="1" ht="15.75">
      <c r="A147" s="325"/>
      <c r="B147" s="326" t="s">
        <v>154</v>
      </c>
      <c r="C147" s="327" t="s">
        <v>250</v>
      </c>
      <c r="D147" s="326"/>
      <c r="E147" s="326" t="s">
        <v>154</v>
      </c>
      <c r="F147" s="327" t="s">
        <v>250</v>
      </c>
      <c r="G147" s="344"/>
      <c r="H147" s="344"/>
      <c r="I147" s="344"/>
      <c r="J147" s="359"/>
    </row>
    <row r="148" spans="1:10" s="300" customFormat="1" ht="42.75">
      <c r="A148" s="319"/>
      <c r="B148" s="326" t="s">
        <v>126</v>
      </c>
      <c r="C148" s="327" t="s">
        <v>251</v>
      </c>
      <c r="D148" s="326"/>
      <c r="E148" s="326" t="s">
        <v>126</v>
      </c>
      <c r="F148" s="327" t="s">
        <v>251</v>
      </c>
      <c r="G148" s="344"/>
      <c r="H148" s="344"/>
      <c r="I148" s="344"/>
      <c r="J148" s="359"/>
    </row>
    <row r="149" spans="1:10" s="300" customFormat="1" ht="16.5">
      <c r="A149" s="360"/>
      <c r="B149" s="361">
        <v>99</v>
      </c>
      <c r="C149" s="362" t="s">
        <v>252</v>
      </c>
      <c r="D149" s="361"/>
      <c r="E149" s="363" t="s">
        <v>143</v>
      </c>
      <c r="F149" s="362" t="s">
        <v>252</v>
      </c>
      <c r="G149" s="364"/>
      <c r="H149" s="364"/>
      <c r="I149" s="364"/>
      <c r="J149" s="371"/>
    </row>
    <row r="150" spans="1:10" s="300" customFormat="1" ht="15.75" customHeight="1">
      <c r="A150" s="365"/>
      <c r="B150" s="365"/>
      <c r="C150" s="366"/>
      <c r="D150" s="365"/>
      <c r="E150" s="367"/>
      <c r="F150" s="366"/>
      <c r="G150" s="365"/>
      <c r="H150" s="365"/>
      <c r="I150" s="365"/>
      <c r="J150" s="366"/>
    </row>
    <row r="151" spans="1:10" s="300" customFormat="1" ht="15.75" customHeight="1">
      <c r="A151" s="365"/>
      <c r="B151" s="365"/>
      <c r="C151" s="366"/>
      <c r="D151" s="365"/>
      <c r="E151" s="367"/>
      <c r="F151" s="366"/>
      <c r="G151" s="365"/>
      <c r="H151" s="365"/>
      <c r="I151" s="365"/>
      <c r="J151" s="366"/>
    </row>
    <row r="152" spans="1:10" s="300" customFormat="1" ht="15.75" customHeight="1">
      <c r="A152" s="365"/>
      <c r="B152" s="365"/>
      <c r="C152" s="366"/>
      <c r="D152" s="365"/>
      <c r="E152" s="367"/>
      <c r="F152" s="366"/>
      <c r="G152" s="365"/>
      <c r="H152" s="365"/>
      <c r="I152" s="365"/>
      <c r="J152" s="366"/>
    </row>
    <row r="153" spans="1:10" s="300" customFormat="1" ht="15.75" customHeight="1">
      <c r="A153" s="365"/>
      <c r="B153" s="365"/>
      <c r="C153" s="366"/>
      <c r="D153" s="365"/>
      <c r="E153" s="367"/>
      <c r="F153" s="366"/>
      <c r="G153" s="365"/>
      <c r="H153" s="365"/>
      <c r="I153" s="365"/>
      <c r="J153" s="366"/>
    </row>
    <row r="154" spans="1:10" s="300" customFormat="1" ht="15.75" customHeight="1">
      <c r="A154" s="365"/>
      <c r="B154" s="365"/>
      <c r="C154" s="366"/>
      <c r="D154" s="365"/>
      <c r="E154" s="367"/>
      <c r="F154" s="366"/>
      <c r="G154" s="365"/>
      <c r="H154" s="365"/>
      <c r="I154" s="365"/>
      <c r="J154" s="366"/>
    </row>
    <row r="155" spans="1:10" s="300" customFormat="1" ht="15.75" customHeight="1">
      <c r="A155" s="365"/>
      <c r="B155" s="365"/>
      <c r="C155" s="366"/>
      <c r="D155" s="365"/>
      <c r="E155" s="367"/>
      <c r="F155" s="366"/>
      <c r="G155" s="365"/>
      <c r="H155" s="365"/>
      <c r="I155" s="365"/>
      <c r="J155" s="366"/>
    </row>
    <row r="156" spans="1:10" s="300" customFormat="1" ht="15.75" customHeight="1">
      <c r="A156" s="365"/>
      <c r="B156" s="365"/>
      <c r="C156" s="366"/>
      <c r="D156" s="365"/>
      <c r="E156" s="367"/>
      <c r="F156" s="366"/>
      <c r="G156" s="365"/>
      <c r="H156" s="365"/>
      <c r="I156" s="365"/>
      <c r="J156" s="366"/>
    </row>
    <row r="157" spans="1:10" ht="15.75" customHeight="1">
      <c r="A157" s="368"/>
      <c r="B157" s="368"/>
      <c r="C157" s="369"/>
      <c r="D157" s="368"/>
      <c r="E157" s="370"/>
      <c r="F157" s="369"/>
      <c r="G157" s="368"/>
      <c r="H157" s="368"/>
      <c r="I157" s="368"/>
      <c r="J157" s="372"/>
    </row>
    <row r="158" spans="1:10" ht="15.75" customHeight="1">
      <c r="A158" s="368"/>
      <c r="B158" s="368"/>
      <c r="C158" s="369"/>
      <c r="D158" s="368"/>
      <c r="E158" s="370"/>
      <c r="F158" s="369"/>
      <c r="G158" s="368"/>
      <c r="H158" s="368"/>
      <c r="I158" s="368"/>
      <c r="J158" s="372"/>
    </row>
    <row r="159" spans="1:10" ht="15.75" customHeight="1">
      <c r="A159" s="368"/>
      <c r="B159" s="368"/>
      <c r="C159" s="369"/>
      <c r="D159" s="368"/>
      <c r="E159" s="370"/>
      <c r="F159" s="369"/>
      <c r="G159" s="368"/>
      <c r="H159" s="368"/>
      <c r="I159" s="368"/>
      <c r="J159" s="372"/>
    </row>
    <row r="160" spans="1:10" ht="15.75" customHeight="1">
      <c r="A160" s="368"/>
      <c r="B160" s="368"/>
      <c r="C160" s="369"/>
      <c r="D160" s="368"/>
      <c r="E160" s="370"/>
      <c r="F160" s="369"/>
      <c r="G160" s="368"/>
      <c r="H160" s="368"/>
      <c r="I160" s="368"/>
      <c r="J160" s="372"/>
    </row>
    <row r="161" spans="1:10" ht="15.75" customHeight="1">
      <c r="A161" s="368"/>
      <c r="B161" s="368"/>
      <c r="C161" s="369"/>
      <c r="D161" s="368"/>
      <c r="E161" s="370"/>
      <c r="F161" s="369"/>
      <c r="G161" s="368"/>
      <c r="H161" s="368"/>
      <c r="I161" s="368"/>
      <c r="J161" s="372"/>
    </row>
    <row r="162" spans="1:10" ht="15.75" customHeight="1">
      <c r="A162" s="368"/>
      <c r="B162" s="368"/>
      <c r="C162" s="369"/>
      <c r="D162" s="368"/>
      <c r="E162" s="370"/>
      <c r="F162" s="369"/>
      <c r="G162" s="368"/>
      <c r="H162" s="368"/>
      <c r="I162" s="368"/>
      <c r="J162" s="372"/>
    </row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</sheetData>
  <sheetProtection/>
  <mergeCells count="60">
    <mergeCell ref="A1:C1"/>
    <mergeCell ref="A2:J2"/>
    <mergeCell ref="A4:C4"/>
    <mergeCell ref="D4:F4"/>
    <mergeCell ref="G4:I4"/>
    <mergeCell ref="A5:B5"/>
    <mergeCell ref="D5:E5"/>
    <mergeCell ref="A7:F7"/>
    <mergeCell ref="A9:A11"/>
    <mergeCell ref="A12:A16"/>
    <mergeCell ref="A18:A20"/>
    <mergeCell ref="A22:A29"/>
    <mergeCell ref="A32:A34"/>
    <mergeCell ref="A44:A47"/>
    <mergeCell ref="A48:A50"/>
    <mergeCell ref="A52:A56"/>
    <mergeCell ref="A58:A61"/>
    <mergeCell ref="A62:A69"/>
    <mergeCell ref="A71:A84"/>
    <mergeCell ref="A85:A112"/>
    <mergeCell ref="A122:A123"/>
    <mergeCell ref="A126:A130"/>
    <mergeCell ref="A133:A135"/>
    <mergeCell ref="B9:B11"/>
    <mergeCell ref="B12:B16"/>
    <mergeCell ref="B18:B20"/>
    <mergeCell ref="B22:B29"/>
    <mergeCell ref="B32:B34"/>
    <mergeCell ref="B44:B47"/>
    <mergeCell ref="B48:B50"/>
    <mergeCell ref="B52:B56"/>
    <mergeCell ref="B61:B63"/>
    <mergeCell ref="B65:B69"/>
    <mergeCell ref="B71:B84"/>
    <mergeCell ref="B85:B112"/>
    <mergeCell ref="B122:B123"/>
    <mergeCell ref="B126:B130"/>
    <mergeCell ref="B133:B135"/>
    <mergeCell ref="C5:C6"/>
    <mergeCell ref="C9:C11"/>
    <mergeCell ref="C12:C16"/>
    <mergeCell ref="C18:C20"/>
    <mergeCell ref="C22:C29"/>
    <mergeCell ref="C32:C34"/>
    <mergeCell ref="C44:C47"/>
    <mergeCell ref="C48:C50"/>
    <mergeCell ref="C52:C56"/>
    <mergeCell ref="C61:C63"/>
    <mergeCell ref="C65:C69"/>
    <mergeCell ref="C71:C84"/>
    <mergeCell ref="C85:C112"/>
    <mergeCell ref="C122:C123"/>
    <mergeCell ref="C126:C130"/>
    <mergeCell ref="C133:C135"/>
    <mergeCell ref="D122:D123"/>
    <mergeCell ref="F5:F6"/>
    <mergeCell ref="G5:G6"/>
    <mergeCell ref="H5:H6"/>
    <mergeCell ref="I5:I6"/>
    <mergeCell ref="J4:J6"/>
  </mergeCells>
  <printOptions horizontalCentered="1"/>
  <pageMargins left="0.3576388888888889" right="0.3576388888888889" top="1" bottom="1" header="0.5118055555555555" footer="0.5118055555555555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C13" sqref="C13"/>
    </sheetView>
  </sheetViews>
  <sheetFormatPr defaultColWidth="9.33203125" defaultRowHeight="12.75"/>
  <cols>
    <col min="1" max="1" width="45.16015625" style="0" customWidth="1"/>
    <col min="2" max="2" width="16.83203125" style="0" customWidth="1"/>
    <col min="3" max="3" width="15.66015625" style="0" customWidth="1"/>
    <col min="4" max="4" width="18.66015625" style="0" customWidth="1"/>
  </cols>
  <sheetData>
    <row r="1" ht="27" customHeight="1">
      <c r="A1" s="162" t="s">
        <v>253</v>
      </c>
    </row>
    <row r="2" spans="1:4" s="148" customFormat="1" ht="25.5" customHeight="1">
      <c r="A2" s="283" t="s">
        <v>254</v>
      </c>
      <c r="B2" s="283"/>
      <c r="C2" s="283"/>
      <c r="D2" s="283"/>
    </row>
    <row r="3" spans="1:4" s="148" customFormat="1" ht="22.5" customHeight="1">
      <c r="A3" s="284"/>
      <c r="B3" s="284"/>
      <c r="C3" s="284"/>
      <c r="D3" s="285" t="s">
        <v>2</v>
      </c>
    </row>
    <row r="4" spans="1:4" s="148" customFormat="1" ht="45" customHeight="1">
      <c r="A4" s="286" t="s">
        <v>255</v>
      </c>
      <c r="B4" s="287" t="s">
        <v>7</v>
      </c>
      <c r="C4" s="287" t="s">
        <v>256</v>
      </c>
      <c r="D4" s="288" t="s">
        <v>5</v>
      </c>
    </row>
    <row r="5" spans="1:4" s="148" customFormat="1" ht="33" customHeight="1">
      <c r="A5" s="289" t="s">
        <v>33</v>
      </c>
      <c r="B5" s="290">
        <v>8416.3</v>
      </c>
      <c r="C5" s="291"/>
      <c r="D5" s="292"/>
    </row>
    <row r="6" spans="1:4" s="148" customFormat="1" ht="30.75" customHeight="1">
      <c r="A6" s="293" t="s">
        <v>257</v>
      </c>
      <c r="B6" s="179">
        <v>40</v>
      </c>
      <c r="C6" s="294"/>
      <c r="D6" s="295"/>
    </row>
    <row r="7" spans="1:4" s="148" customFormat="1" ht="30.75" customHeight="1">
      <c r="A7" s="293" t="s">
        <v>258</v>
      </c>
      <c r="B7" s="179">
        <v>50</v>
      </c>
      <c r="C7" s="294"/>
      <c r="D7" s="295"/>
    </row>
    <row r="8" spans="1:4" s="148" customFormat="1" ht="30.75" customHeight="1">
      <c r="A8" s="293" t="s">
        <v>259</v>
      </c>
      <c r="B8" s="179">
        <v>86</v>
      </c>
      <c r="C8" s="294"/>
      <c r="D8" s="295"/>
    </row>
    <row r="9" spans="1:4" s="148" customFormat="1" ht="30.75" customHeight="1">
      <c r="A9" s="293" t="s">
        <v>260</v>
      </c>
      <c r="B9" s="179">
        <v>126</v>
      </c>
      <c r="C9" s="294"/>
      <c r="D9" s="295"/>
    </row>
    <row r="10" spans="1:4" s="148" customFormat="1" ht="30.75" customHeight="1">
      <c r="A10" s="293" t="s">
        <v>261</v>
      </c>
      <c r="B10" s="179">
        <v>486</v>
      </c>
      <c r="C10" s="294" t="s">
        <v>262</v>
      </c>
      <c r="D10" s="295"/>
    </row>
    <row r="11" spans="1:4" ht="30.75" customHeight="1">
      <c r="A11" s="293" t="s">
        <v>263</v>
      </c>
      <c r="B11" s="179">
        <v>144.3</v>
      </c>
      <c r="C11" s="294"/>
      <c r="D11" s="295"/>
    </row>
    <row r="12" spans="1:4" ht="30.75" customHeight="1">
      <c r="A12" s="293" t="s">
        <v>264</v>
      </c>
      <c r="B12" s="179">
        <v>280</v>
      </c>
      <c r="C12" s="294"/>
      <c r="D12" s="295"/>
    </row>
    <row r="13" spans="1:4" ht="30.75" customHeight="1">
      <c r="A13" s="293" t="s">
        <v>265</v>
      </c>
      <c r="B13" s="179">
        <v>140</v>
      </c>
      <c r="C13" s="294"/>
      <c r="D13" s="295"/>
    </row>
    <row r="14" spans="1:4" ht="30.75" customHeight="1">
      <c r="A14" s="293" t="s">
        <v>266</v>
      </c>
      <c r="B14" s="179">
        <v>215</v>
      </c>
      <c r="C14" s="294"/>
      <c r="D14" s="295"/>
    </row>
    <row r="15" spans="1:4" ht="30.75" customHeight="1">
      <c r="A15" s="293" t="s">
        <v>267</v>
      </c>
      <c r="B15" s="179">
        <v>1618</v>
      </c>
      <c r="C15" s="294"/>
      <c r="D15" s="295"/>
    </row>
    <row r="16" spans="1:4" ht="30.75" customHeight="1">
      <c r="A16" s="293" t="s">
        <v>268</v>
      </c>
      <c r="B16" s="179">
        <v>1041</v>
      </c>
      <c r="C16" s="294"/>
      <c r="D16" s="295"/>
    </row>
    <row r="17" spans="1:4" ht="69" customHeight="1">
      <c r="A17" s="296" t="s">
        <v>269</v>
      </c>
      <c r="B17" s="182">
        <v>4190</v>
      </c>
      <c r="C17" s="297" t="s">
        <v>262</v>
      </c>
      <c r="D17" s="298" t="s">
        <v>270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4">
      <selection activeCell="E6" sqref="E6"/>
    </sheetView>
  </sheetViews>
  <sheetFormatPr defaultColWidth="9.33203125" defaultRowHeight="12.75"/>
  <cols>
    <col min="1" max="1" width="38" style="0" customWidth="1"/>
    <col min="2" max="3" width="19.16015625" style="0" customWidth="1"/>
    <col min="4" max="4" width="20.66015625" style="0" customWidth="1"/>
    <col min="5" max="5" width="22.33203125" style="0" customWidth="1"/>
    <col min="6" max="6" width="18.16015625" style="0" customWidth="1"/>
    <col min="7" max="7" width="19.66015625" style="0" customWidth="1"/>
  </cols>
  <sheetData>
    <row r="1" spans="1:5" ht="22.5" customHeight="1">
      <c r="A1" s="244" t="s">
        <v>271</v>
      </c>
      <c r="B1" s="244"/>
      <c r="C1" s="244"/>
      <c r="D1" s="245"/>
      <c r="E1" s="246"/>
    </row>
    <row r="2" spans="1:7" ht="18.75">
      <c r="A2" s="247" t="s">
        <v>272</v>
      </c>
      <c r="B2" s="247"/>
      <c r="C2" s="247"/>
      <c r="D2" s="247"/>
      <c r="E2" s="247"/>
      <c r="F2" s="247"/>
      <c r="G2" s="247"/>
    </row>
    <row r="3" spans="1:7" ht="13.5">
      <c r="A3" s="248"/>
      <c r="B3" s="248"/>
      <c r="C3" s="249"/>
      <c r="D3" s="249"/>
      <c r="E3" s="250"/>
      <c r="F3" s="250"/>
      <c r="G3" s="251" t="s">
        <v>273</v>
      </c>
    </row>
    <row r="4" spans="1:7" s="242" customFormat="1" ht="36" customHeight="1">
      <c r="A4" s="252" t="s">
        <v>6</v>
      </c>
      <c r="B4" s="253" t="s">
        <v>274</v>
      </c>
      <c r="C4" s="253" t="s">
        <v>275</v>
      </c>
      <c r="D4" s="254" t="s">
        <v>276</v>
      </c>
      <c r="E4" s="253" t="s">
        <v>277</v>
      </c>
      <c r="F4" s="253" t="s">
        <v>278</v>
      </c>
      <c r="G4" s="255" t="s">
        <v>5</v>
      </c>
    </row>
    <row r="5" spans="1:7" s="242" customFormat="1" ht="36" customHeight="1">
      <c r="A5" s="256"/>
      <c r="B5" s="257"/>
      <c r="C5" s="257"/>
      <c r="D5" s="258"/>
      <c r="E5" s="257"/>
      <c r="F5" s="257"/>
      <c r="G5" s="259"/>
    </row>
    <row r="6" spans="1:7" s="243" customFormat="1" ht="30" customHeight="1">
      <c r="A6" s="260" t="s">
        <v>33</v>
      </c>
      <c r="B6" s="261">
        <f>SUM(B7:B9)</f>
        <v>17.13</v>
      </c>
      <c r="C6" s="261">
        <f>SUM(C7:C9)</f>
        <v>17.13</v>
      </c>
      <c r="D6" s="262">
        <f aca="true" t="shared" si="0" ref="D6:D11">IF(B6=0,0,(B6-C6)/C6)</f>
        <v>0</v>
      </c>
      <c r="E6" s="263"/>
      <c r="F6" s="264">
        <v>0.0018</v>
      </c>
      <c r="G6" s="265"/>
    </row>
    <row r="7" spans="1:7" s="243" customFormat="1" ht="30" customHeight="1">
      <c r="A7" s="266" t="s">
        <v>279</v>
      </c>
      <c r="B7" s="267">
        <v>3.63</v>
      </c>
      <c r="C7" s="268">
        <v>3.63</v>
      </c>
      <c r="D7" s="269">
        <f t="shared" si="0"/>
        <v>0</v>
      </c>
      <c r="E7" s="270" t="s">
        <v>280</v>
      </c>
      <c r="F7" s="271">
        <v>0.0004</v>
      </c>
      <c r="G7" s="272"/>
    </row>
    <row r="8" spans="1:7" s="243" customFormat="1" ht="30" customHeight="1">
      <c r="A8" s="266" t="s">
        <v>281</v>
      </c>
      <c r="B8" s="267">
        <v>0</v>
      </c>
      <c r="C8" s="268">
        <v>0</v>
      </c>
      <c r="D8" s="269">
        <f t="shared" si="0"/>
        <v>0</v>
      </c>
      <c r="E8" s="270" t="s">
        <v>280</v>
      </c>
      <c r="F8" s="271">
        <v>0</v>
      </c>
      <c r="G8" s="273"/>
    </row>
    <row r="9" spans="1:7" s="243" customFormat="1" ht="30" customHeight="1">
      <c r="A9" s="266" t="s">
        <v>282</v>
      </c>
      <c r="B9" s="267">
        <f>SUM(B10:B11)</f>
        <v>13.5</v>
      </c>
      <c r="C9" s="268">
        <f>SUM(C10:C11)</f>
        <v>13.5</v>
      </c>
      <c r="D9" s="269">
        <f t="shared" si="0"/>
        <v>0</v>
      </c>
      <c r="E9" s="270" t="s">
        <v>280</v>
      </c>
      <c r="F9" s="271">
        <v>0.0014000000000000002</v>
      </c>
      <c r="G9" s="274"/>
    </row>
    <row r="10" spans="1:7" s="243" customFormat="1" ht="30" customHeight="1">
      <c r="A10" s="266" t="s">
        <v>283</v>
      </c>
      <c r="B10" s="267">
        <v>13.5</v>
      </c>
      <c r="C10" s="268">
        <v>13.5</v>
      </c>
      <c r="D10" s="269">
        <f t="shared" si="0"/>
        <v>0</v>
      </c>
      <c r="E10" s="270" t="s">
        <v>280</v>
      </c>
      <c r="F10" s="271">
        <v>0.0014000000000000002</v>
      </c>
      <c r="G10" s="274"/>
    </row>
    <row r="11" spans="1:7" s="243" customFormat="1" ht="30" customHeight="1">
      <c r="A11" s="275" t="s">
        <v>284</v>
      </c>
      <c r="B11" s="276">
        <v>0</v>
      </c>
      <c r="C11" s="277">
        <v>0</v>
      </c>
      <c r="D11" s="278">
        <f t="shared" si="0"/>
        <v>0</v>
      </c>
      <c r="E11" s="279" t="s">
        <v>280</v>
      </c>
      <c r="F11" s="280">
        <v>0</v>
      </c>
      <c r="G11" s="281"/>
    </row>
    <row r="12" spans="1:7" ht="129" customHeight="1">
      <c r="A12" s="282" t="s">
        <v>285</v>
      </c>
      <c r="B12" s="282"/>
      <c r="C12" s="282"/>
      <c r="D12" s="282"/>
      <c r="E12" s="282"/>
      <c r="F12" s="282"/>
      <c r="G12" s="282"/>
    </row>
  </sheetData>
  <sheetProtection/>
  <mergeCells count="10">
    <mergeCell ref="A1:C1"/>
    <mergeCell ref="A2:G2"/>
    <mergeCell ref="A12:G12"/>
    <mergeCell ref="A4:A5"/>
    <mergeCell ref="B4:B5"/>
    <mergeCell ref="C4:C5"/>
    <mergeCell ref="D4:D5"/>
    <mergeCell ref="E4:E5"/>
    <mergeCell ref="F4:F5"/>
    <mergeCell ref="G4:G5"/>
  </mergeCells>
  <printOptions/>
  <pageMargins left="0.16111111111111112" right="0.16111111111111112" top="1" bottom="0.8027777777777778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F8" sqref="F8"/>
    </sheetView>
  </sheetViews>
  <sheetFormatPr defaultColWidth="12" defaultRowHeight="12.75"/>
  <cols>
    <col min="1" max="1" width="17.83203125" style="0" customWidth="1"/>
    <col min="2" max="2" width="45.33203125" style="208" customWidth="1"/>
    <col min="3" max="3" width="19.33203125" style="208" customWidth="1"/>
    <col min="4" max="5" width="17.83203125" style="208" customWidth="1"/>
    <col min="6" max="6" width="24.5" style="208" customWidth="1"/>
    <col min="7" max="251" width="12" style="208" customWidth="1"/>
    <col min="252" max="253" width="12" style="212" customWidth="1"/>
  </cols>
  <sheetData>
    <row r="1" ht="30.75" customHeight="1">
      <c r="A1" s="213" t="s">
        <v>286</v>
      </c>
    </row>
    <row r="2" spans="1:6" ht="33" customHeight="1">
      <c r="A2" s="214" t="s">
        <v>287</v>
      </c>
      <c r="B2" s="214"/>
      <c r="C2" s="214"/>
      <c r="D2" s="214"/>
      <c r="E2" s="214"/>
      <c r="F2" s="214"/>
    </row>
    <row r="3" spans="1:6" ht="19.5" customHeight="1">
      <c r="A3" s="215"/>
      <c r="B3" s="216"/>
      <c r="C3" s="217"/>
      <c r="D3" s="218"/>
      <c r="E3" s="218"/>
      <c r="F3" s="219" t="s">
        <v>2</v>
      </c>
    </row>
    <row r="4" spans="1:6" s="209" customFormat="1" ht="23.25" customHeight="1">
      <c r="A4" s="220" t="s">
        <v>50</v>
      </c>
      <c r="B4" s="221" t="s">
        <v>51</v>
      </c>
      <c r="C4" s="221" t="s">
        <v>288</v>
      </c>
      <c r="D4" s="221"/>
      <c r="E4" s="221"/>
      <c r="F4" s="222" t="s">
        <v>5</v>
      </c>
    </row>
    <row r="5" spans="1:6" s="209" customFormat="1" ht="23.25" customHeight="1">
      <c r="A5" s="223"/>
      <c r="B5" s="224"/>
      <c r="C5" s="224" t="s">
        <v>33</v>
      </c>
      <c r="D5" s="224" t="s">
        <v>52</v>
      </c>
      <c r="E5" s="224" t="s">
        <v>53</v>
      </c>
      <c r="F5" s="225"/>
    </row>
    <row r="6" spans="1:6" s="210" customFormat="1" ht="23.25" customHeight="1">
      <c r="A6" s="226" t="s">
        <v>33</v>
      </c>
      <c r="B6" s="227"/>
      <c r="C6" s="224">
        <v>0</v>
      </c>
      <c r="D6" s="224">
        <v>0</v>
      </c>
      <c r="E6" s="224">
        <v>0</v>
      </c>
      <c r="F6" s="225"/>
    </row>
    <row r="7" spans="1:6" s="211" customFormat="1" ht="18" customHeight="1">
      <c r="A7" s="228" t="s">
        <v>289</v>
      </c>
      <c r="B7" s="229" t="s">
        <v>290</v>
      </c>
      <c r="C7" s="230"/>
      <c r="D7" s="230"/>
      <c r="E7" s="230"/>
      <c r="F7" s="231"/>
    </row>
    <row r="8" spans="1:6" s="211" customFormat="1" ht="18" customHeight="1">
      <c r="A8" s="228" t="s">
        <v>291</v>
      </c>
      <c r="B8" s="229" t="s">
        <v>292</v>
      </c>
      <c r="C8" s="230"/>
      <c r="D8" s="230"/>
      <c r="E8" s="230"/>
      <c r="F8" s="232"/>
    </row>
    <row r="9" spans="1:6" s="211" customFormat="1" ht="18" customHeight="1">
      <c r="A9" s="228" t="s">
        <v>293</v>
      </c>
      <c r="B9" s="229" t="s">
        <v>294</v>
      </c>
      <c r="C9" s="230"/>
      <c r="D9" s="230"/>
      <c r="E9" s="230"/>
      <c r="F9" s="233"/>
    </row>
    <row r="10" spans="1:6" s="211" customFormat="1" ht="18" customHeight="1">
      <c r="A10" s="234" t="s">
        <v>295</v>
      </c>
      <c r="B10" s="235"/>
      <c r="C10" s="236"/>
      <c r="D10" s="236"/>
      <c r="E10" s="236"/>
      <c r="F10" s="237" t="s">
        <v>296</v>
      </c>
    </row>
    <row r="11" spans="1:6" ht="31.5" customHeight="1">
      <c r="A11" s="238" t="s">
        <v>297</v>
      </c>
      <c r="B11" s="238"/>
      <c r="C11" s="238"/>
      <c r="D11" s="238"/>
      <c r="E11" s="238"/>
      <c r="F11" s="238"/>
    </row>
    <row r="12" spans="1:6" ht="12.75">
      <c r="A12" s="239" t="s">
        <v>298</v>
      </c>
      <c r="B12" s="240"/>
      <c r="C12" s="240"/>
      <c r="D12" s="240"/>
      <c r="E12" s="240"/>
      <c r="F12" s="240"/>
    </row>
    <row r="13" spans="1:6" ht="21" customHeight="1">
      <c r="A13" s="239"/>
      <c r="B13" s="241"/>
      <c r="C13" s="241"/>
      <c r="D13" s="241"/>
      <c r="E13" s="241"/>
      <c r="F13" s="241"/>
    </row>
  </sheetData>
  <sheetProtection/>
  <mergeCells count="7">
    <mergeCell ref="A2:F2"/>
    <mergeCell ref="C4:E4"/>
    <mergeCell ref="A6:B6"/>
    <mergeCell ref="A11:F11"/>
    <mergeCell ref="A4:A5"/>
    <mergeCell ref="B4:B5"/>
    <mergeCell ref="A12:F13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CurUserName</dc:creator>
  <cp:keywords/>
  <dc:description/>
  <cp:lastModifiedBy>admin</cp:lastModifiedBy>
  <cp:lastPrinted>2014-05-04T07:29:46Z</cp:lastPrinted>
  <dcterms:created xsi:type="dcterms:W3CDTF">2013-03-03T08:22:18Z</dcterms:created>
  <dcterms:modified xsi:type="dcterms:W3CDTF">2021-03-30T03:14:33Z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